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ndows 10\Desktop\"/>
    </mc:Choice>
  </mc:AlternateContent>
  <xr:revisionPtr revIDLastSave="0" documentId="13_ncr:1_{052ADC2D-B79F-4448-8969-ED9A7897815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Пети разред" sheetId="3" r:id="rId1"/>
    <sheet name="Шести разред" sheetId="5" r:id="rId2"/>
    <sheet name="Седми разред " sheetId="6" r:id="rId3"/>
    <sheet name="Осми разред" sheetId="7" r:id="rId4"/>
    <sheet name="Ауто моделарство" sheetId="8" r:id="rId5"/>
    <sheet name="Бродо моделарство" sheetId="9" r:id="rId6"/>
    <sheet name="Авио моделарство" sheetId="10" r:id="rId7"/>
    <sheet name="Ракетно моделарство" sheetId="11" r:id="rId8"/>
  </sheets>
  <externalReferences>
    <externalReference r:id="rId9"/>
  </externalReferences>
  <definedNames>
    <definedName name="_xlnm.Print_Area" localSheetId="6">'Авио моделарство'!$A$1:$U$45</definedName>
    <definedName name="_xlnm.Print_Area" localSheetId="4">'Ауто моделарство'!$A$1:$X$45</definedName>
    <definedName name="_xlnm.Print_Area" localSheetId="5">'Бродо моделарство'!$A$1:$V$45</definedName>
    <definedName name="_xlnm.Print_Area" localSheetId="3">'Осми разред'!$A$1:$V$45</definedName>
    <definedName name="_xlnm.Print_Area" localSheetId="0">'Пети разред'!$A$1:$V$45</definedName>
    <definedName name="_xlnm.Print_Area" localSheetId="7">'Ракетно моделарство'!$A$1:$U$45</definedName>
    <definedName name="_xlnm.Print_Area" localSheetId="2">'Седми разред '!$A$1:$V$45</definedName>
    <definedName name="_xlnm.Print_Area" localSheetId="1">'Шести разред'!$A$1:$V$45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12" i="5" l="1"/>
  <c r="V13" i="5"/>
  <c r="V14" i="5"/>
  <c r="V15" i="5"/>
  <c r="V16" i="5"/>
  <c r="V17" i="5"/>
  <c r="V18" i="5"/>
  <c r="V19" i="5"/>
  <c r="V20" i="5"/>
  <c r="V21" i="5"/>
  <c r="V22" i="5"/>
  <c r="V23" i="5"/>
  <c r="V24" i="5"/>
  <c r="V25" i="5"/>
  <c r="V26" i="5"/>
  <c r="V27" i="5"/>
  <c r="V28" i="5"/>
  <c r="V29" i="5"/>
  <c r="V30" i="5"/>
  <c r="V31" i="5"/>
  <c r="V32" i="5"/>
  <c r="V33" i="5"/>
  <c r="V34" i="5"/>
  <c r="V35" i="5"/>
  <c r="V36" i="5"/>
  <c r="V37" i="5"/>
  <c r="V38" i="5"/>
  <c r="V39" i="5"/>
  <c r="V40" i="5"/>
  <c r="V41" i="5"/>
  <c r="V42" i="5"/>
  <c r="V43" i="5"/>
  <c r="V44" i="5"/>
  <c r="V45" i="5"/>
  <c r="U27" i="3"/>
  <c r="C20" i="6"/>
  <c r="D20" i="6"/>
  <c r="E20" i="6"/>
  <c r="F20" i="6"/>
  <c r="G20" i="6"/>
  <c r="H20" i="6"/>
  <c r="B24" i="7" l="1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C24" i="7"/>
  <c r="D24" i="7"/>
  <c r="E24" i="7"/>
  <c r="F24" i="7"/>
  <c r="G24" i="7"/>
  <c r="H24" i="7"/>
  <c r="C23" i="7"/>
  <c r="D23" i="7"/>
  <c r="E23" i="7"/>
  <c r="F23" i="7"/>
  <c r="G23" i="7"/>
  <c r="H23" i="7"/>
  <c r="C22" i="7"/>
  <c r="D22" i="7"/>
  <c r="E22" i="7"/>
  <c r="F22" i="7"/>
  <c r="G22" i="7"/>
  <c r="H22" i="7"/>
  <c r="C21" i="7"/>
  <c r="D21" i="7"/>
  <c r="E21" i="7"/>
  <c r="F21" i="7"/>
  <c r="G21" i="7"/>
  <c r="H21" i="7"/>
  <c r="C20" i="7"/>
  <c r="D20" i="7"/>
  <c r="E20" i="7"/>
  <c r="F20" i="7"/>
  <c r="G20" i="7"/>
  <c r="H20" i="7"/>
  <c r="C19" i="7"/>
  <c r="D19" i="7"/>
  <c r="E19" i="7"/>
  <c r="F19" i="7"/>
  <c r="G19" i="7"/>
  <c r="H19" i="7"/>
  <c r="C18" i="7"/>
  <c r="D18" i="7"/>
  <c r="E18" i="7"/>
  <c r="F18" i="7"/>
  <c r="G18" i="7"/>
  <c r="H18" i="7"/>
  <c r="C17" i="7"/>
  <c r="D17" i="7"/>
  <c r="E17" i="7"/>
  <c r="F17" i="7"/>
  <c r="G17" i="7"/>
  <c r="H17" i="7"/>
  <c r="C16" i="7"/>
  <c r="D16" i="7"/>
  <c r="E16" i="7"/>
  <c r="F16" i="7"/>
  <c r="H16" i="7"/>
  <c r="C15" i="7"/>
  <c r="D15" i="7"/>
  <c r="E15" i="7"/>
  <c r="F15" i="7"/>
  <c r="G15" i="7"/>
  <c r="H15" i="7"/>
  <c r="C14" i="7"/>
  <c r="D14" i="7"/>
  <c r="E14" i="7"/>
  <c r="F14" i="7"/>
  <c r="G14" i="7"/>
  <c r="H14" i="7"/>
  <c r="C13" i="7"/>
  <c r="D13" i="7"/>
  <c r="E13" i="7"/>
  <c r="F13" i="7"/>
  <c r="G13" i="7"/>
  <c r="H13" i="7"/>
  <c r="C12" i="7"/>
  <c r="D12" i="7"/>
  <c r="E12" i="7"/>
  <c r="F12" i="7"/>
  <c r="G12" i="7"/>
  <c r="H12" i="7"/>
  <c r="C11" i="7"/>
  <c r="D11" i="7"/>
  <c r="E11" i="7"/>
  <c r="F11" i="7"/>
  <c r="G11" i="7"/>
  <c r="H11" i="7"/>
  <c r="B31" i="6"/>
  <c r="B30" i="6"/>
  <c r="B29" i="6"/>
  <c r="B28" i="6"/>
  <c r="B27" i="6"/>
  <c r="B26" i="6"/>
  <c r="B25" i="6"/>
  <c r="B24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C31" i="6"/>
  <c r="D31" i="6"/>
  <c r="E31" i="6"/>
  <c r="F31" i="6"/>
  <c r="H31" i="6"/>
  <c r="C30" i="6"/>
  <c r="D30" i="6"/>
  <c r="E30" i="6"/>
  <c r="F30" i="6"/>
  <c r="G30" i="6"/>
  <c r="H30" i="6"/>
  <c r="C29" i="6"/>
  <c r="D29" i="6"/>
  <c r="E29" i="6"/>
  <c r="F29" i="6"/>
  <c r="G29" i="6"/>
  <c r="H29" i="6"/>
  <c r="C28" i="6"/>
  <c r="D28" i="6"/>
  <c r="E28" i="6"/>
  <c r="F28" i="6"/>
  <c r="G28" i="6"/>
  <c r="H28" i="6"/>
  <c r="C27" i="6"/>
  <c r="D27" i="6"/>
  <c r="E27" i="6"/>
  <c r="F27" i="6"/>
  <c r="G27" i="6"/>
  <c r="H27" i="6"/>
  <c r="C26" i="6"/>
  <c r="D26" i="6"/>
  <c r="E26" i="6"/>
  <c r="F26" i="6"/>
  <c r="G26" i="6"/>
  <c r="H26" i="6"/>
  <c r="C25" i="6"/>
  <c r="D25" i="6"/>
  <c r="E25" i="6"/>
  <c r="F25" i="6"/>
  <c r="G25" i="6"/>
  <c r="H25" i="6"/>
  <c r="C24" i="6"/>
  <c r="D24" i="6"/>
  <c r="E24" i="6"/>
  <c r="F24" i="6"/>
  <c r="G24" i="6"/>
  <c r="H24" i="6"/>
  <c r="C23" i="6"/>
  <c r="D23" i="6"/>
  <c r="E23" i="6"/>
  <c r="F23" i="6"/>
  <c r="H23" i="6"/>
  <c r="C22" i="6"/>
  <c r="D22" i="6"/>
  <c r="E22" i="6"/>
  <c r="F22" i="6"/>
  <c r="G22" i="6"/>
  <c r="H22" i="6"/>
  <c r="C21" i="6"/>
  <c r="D21" i="6"/>
  <c r="E21" i="6"/>
  <c r="F21" i="6"/>
  <c r="G21" i="6"/>
  <c r="H21" i="6"/>
  <c r="C19" i="6"/>
  <c r="D19" i="6"/>
  <c r="E19" i="6"/>
  <c r="F19" i="6"/>
  <c r="H19" i="6"/>
  <c r="C18" i="6"/>
  <c r="D18" i="6"/>
  <c r="E18" i="6"/>
  <c r="F18" i="6"/>
  <c r="G18" i="6"/>
  <c r="H18" i="6"/>
  <c r="C17" i="6"/>
  <c r="D17" i="6"/>
  <c r="E17" i="6"/>
  <c r="F17" i="6"/>
  <c r="G17" i="6"/>
  <c r="H17" i="6"/>
  <c r="C16" i="6"/>
  <c r="D16" i="6"/>
  <c r="E16" i="6"/>
  <c r="F16" i="6"/>
  <c r="G16" i="6"/>
  <c r="H16" i="6"/>
  <c r="C15" i="6"/>
  <c r="D15" i="6"/>
  <c r="E15" i="6"/>
  <c r="F15" i="6"/>
  <c r="G15" i="6"/>
  <c r="H15" i="6"/>
  <c r="C14" i="6"/>
  <c r="D14" i="6"/>
  <c r="E14" i="6"/>
  <c r="F14" i="6"/>
  <c r="G14" i="6"/>
  <c r="H14" i="6"/>
  <c r="C13" i="6"/>
  <c r="D13" i="6"/>
  <c r="E13" i="6"/>
  <c r="F13" i="6"/>
  <c r="G13" i="6"/>
  <c r="H13" i="6"/>
  <c r="C12" i="6"/>
  <c r="D12" i="6"/>
  <c r="E12" i="6"/>
  <c r="F12" i="6"/>
  <c r="G12" i="6"/>
  <c r="H12" i="6"/>
  <c r="C11" i="6"/>
  <c r="D11" i="6"/>
  <c r="E11" i="6"/>
  <c r="F11" i="6"/>
  <c r="G11" i="6"/>
  <c r="H11" i="6"/>
  <c r="B34" i="5"/>
  <c r="B33" i="5"/>
  <c r="B32" i="5"/>
  <c r="B31" i="5"/>
  <c r="B30" i="5"/>
  <c r="B29" i="5"/>
  <c r="B27" i="5"/>
  <c r="B26" i="5"/>
  <c r="B25" i="5"/>
  <c r="B24" i="5"/>
  <c r="B23" i="5"/>
  <c r="B22" i="5"/>
  <c r="B20" i="5"/>
  <c r="B19" i="5"/>
  <c r="B18" i="5"/>
  <c r="B17" i="5"/>
  <c r="B16" i="5"/>
  <c r="B15" i="5"/>
  <c r="B14" i="5"/>
  <c r="B12" i="5"/>
  <c r="B11" i="5"/>
  <c r="C34" i="5"/>
  <c r="D34" i="5"/>
  <c r="E34" i="5"/>
  <c r="F34" i="5"/>
  <c r="G34" i="5"/>
  <c r="H34" i="5"/>
  <c r="C33" i="5"/>
  <c r="D33" i="5"/>
  <c r="E33" i="5"/>
  <c r="F33" i="5"/>
  <c r="H33" i="5"/>
  <c r="C32" i="5"/>
  <c r="D32" i="5"/>
  <c r="E32" i="5"/>
  <c r="F32" i="5"/>
  <c r="G32" i="5"/>
  <c r="H32" i="5"/>
  <c r="C31" i="5"/>
  <c r="D31" i="5"/>
  <c r="E31" i="5"/>
  <c r="F31" i="5"/>
  <c r="G31" i="5"/>
  <c r="H31" i="5"/>
  <c r="C30" i="5"/>
  <c r="D30" i="5"/>
  <c r="E30" i="5"/>
  <c r="F30" i="5"/>
  <c r="G30" i="5"/>
  <c r="H30" i="5"/>
  <c r="C29" i="5"/>
  <c r="D29" i="5"/>
  <c r="E29" i="5"/>
  <c r="F29" i="5"/>
  <c r="G29" i="5"/>
  <c r="H29" i="5"/>
  <c r="H28" i="5"/>
  <c r="C27" i="5"/>
  <c r="D27" i="5"/>
  <c r="E27" i="5"/>
  <c r="F27" i="5"/>
  <c r="G27" i="5"/>
  <c r="H27" i="5"/>
  <c r="C26" i="5"/>
  <c r="D26" i="5"/>
  <c r="E26" i="5"/>
  <c r="F26" i="5"/>
  <c r="G26" i="5"/>
  <c r="H26" i="5"/>
  <c r="C25" i="5"/>
  <c r="D25" i="5"/>
  <c r="E25" i="5"/>
  <c r="F25" i="5"/>
  <c r="G25" i="5"/>
  <c r="H25" i="5"/>
  <c r="E24" i="5"/>
  <c r="H24" i="5"/>
  <c r="C23" i="5"/>
  <c r="D23" i="5"/>
  <c r="E23" i="5"/>
  <c r="F23" i="5"/>
  <c r="G23" i="5"/>
  <c r="H23" i="5"/>
  <c r="C22" i="5"/>
  <c r="D22" i="5"/>
  <c r="E22" i="5"/>
  <c r="F22" i="5"/>
  <c r="G22" i="5"/>
  <c r="H22" i="5"/>
  <c r="E21" i="5"/>
  <c r="H21" i="5"/>
  <c r="C20" i="5"/>
  <c r="D20" i="5"/>
  <c r="E20" i="5"/>
  <c r="F20" i="5"/>
  <c r="G20" i="5"/>
  <c r="H20" i="5"/>
  <c r="C19" i="5"/>
  <c r="D19" i="5"/>
  <c r="E19" i="5"/>
  <c r="F19" i="5"/>
  <c r="G19" i="5"/>
  <c r="H19" i="5"/>
  <c r="C18" i="5"/>
  <c r="D18" i="5"/>
  <c r="E18" i="5"/>
  <c r="F18" i="5"/>
  <c r="G18" i="5"/>
  <c r="H18" i="5"/>
  <c r="C17" i="5"/>
  <c r="D17" i="5"/>
  <c r="E17" i="5"/>
  <c r="F17" i="5"/>
  <c r="G17" i="5"/>
  <c r="H17" i="5"/>
  <c r="C16" i="5"/>
  <c r="D16" i="5"/>
  <c r="E16" i="5"/>
  <c r="F16" i="5"/>
  <c r="G16" i="5"/>
  <c r="H16" i="5"/>
  <c r="C15" i="5"/>
  <c r="D15" i="5"/>
  <c r="E15" i="5"/>
  <c r="F15" i="5"/>
  <c r="G15" i="5"/>
  <c r="H15" i="5"/>
  <c r="C14" i="5"/>
  <c r="D14" i="5"/>
  <c r="E14" i="5"/>
  <c r="F14" i="5"/>
  <c r="G14" i="5"/>
  <c r="H14" i="5"/>
  <c r="C13" i="5"/>
  <c r="D13" i="5"/>
  <c r="E13" i="5"/>
  <c r="F13" i="5"/>
  <c r="G13" i="5"/>
  <c r="H13" i="5"/>
  <c r="C12" i="5"/>
  <c r="D12" i="5"/>
  <c r="E12" i="5"/>
  <c r="F12" i="5"/>
  <c r="G12" i="5"/>
  <c r="H12" i="5"/>
  <c r="C11" i="5"/>
  <c r="D11" i="5"/>
  <c r="E11" i="5"/>
  <c r="F11" i="5"/>
  <c r="G11" i="5"/>
  <c r="H11" i="5"/>
  <c r="B28" i="3"/>
  <c r="B27" i="3"/>
  <c r="B26" i="3"/>
  <c r="B25" i="3"/>
  <c r="B24" i="3"/>
  <c r="B23" i="3"/>
  <c r="B22" i="3"/>
  <c r="B21" i="3"/>
  <c r="B20" i="3"/>
  <c r="B19" i="3"/>
  <c r="B18" i="3"/>
  <c r="B17" i="3"/>
  <c r="B16" i="3"/>
  <c r="B14" i="3"/>
  <c r="B15" i="3"/>
  <c r="B13" i="3"/>
  <c r="B11" i="3"/>
  <c r="C28" i="3"/>
  <c r="D28" i="3"/>
  <c r="E28" i="3"/>
  <c r="F28" i="3"/>
  <c r="G28" i="3"/>
  <c r="H28" i="3"/>
  <c r="C27" i="3"/>
  <c r="D27" i="3"/>
  <c r="E27" i="3"/>
  <c r="F27" i="3"/>
  <c r="G27" i="3"/>
  <c r="H27" i="3"/>
  <c r="C26" i="3"/>
  <c r="D26" i="3"/>
  <c r="E26" i="3"/>
  <c r="F26" i="3"/>
  <c r="G26" i="3"/>
  <c r="H26" i="3"/>
  <c r="C25" i="3"/>
  <c r="D25" i="3"/>
  <c r="E25" i="3"/>
  <c r="F25" i="3"/>
  <c r="G25" i="3"/>
  <c r="H25" i="3"/>
  <c r="C24" i="3"/>
  <c r="D24" i="3"/>
  <c r="E24" i="3"/>
  <c r="F24" i="3"/>
  <c r="G24" i="3"/>
  <c r="H24" i="3"/>
  <c r="C23" i="3"/>
  <c r="D23" i="3"/>
  <c r="E23" i="3"/>
  <c r="F23" i="3"/>
  <c r="G23" i="3"/>
  <c r="H23" i="3"/>
  <c r="C22" i="3"/>
  <c r="D22" i="3"/>
  <c r="E22" i="3"/>
  <c r="F22" i="3"/>
  <c r="G22" i="3"/>
  <c r="H22" i="3"/>
  <c r="C21" i="3"/>
  <c r="D21" i="3"/>
  <c r="E21" i="3"/>
  <c r="F21" i="3"/>
  <c r="G21" i="3"/>
  <c r="H21" i="3"/>
  <c r="C20" i="3"/>
  <c r="D20" i="3"/>
  <c r="E20" i="3"/>
  <c r="F20" i="3"/>
  <c r="G20" i="3"/>
  <c r="H20" i="3"/>
  <c r="C19" i="3"/>
  <c r="D19" i="3"/>
  <c r="E19" i="3"/>
  <c r="F19" i="3"/>
  <c r="G19" i="3"/>
  <c r="H19" i="3"/>
  <c r="C18" i="3"/>
  <c r="D18" i="3"/>
  <c r="E18" i="3"/>
  <c r="F18" i="3"/>
  <c r="G18" i="3"/>
  <c r="H18" i="3"/>
  <c r="C17" i="3"/>
  <c r="D17" i="3"/>
  <c r="E17" i="3"/>
  <c r="F17" i="3"/>
  <c r="G17" i="3"/>
  <c r="H17" i="3"/>
  <c r="C16" i="3"/>
  <c r="D16" i="3"/>
  <c r="E16" i="3"/>
  <c r="F16" i="3"/>
  <c r="H16" i="3"/>
  <c r="C14" i="3"/>
  <c r="D14" i="3"/>
  <c r="E14" i="3"/>
  <c r="F14" i="3"/>
  <c r="G14" i="3"/>
  <c r="H14" i="3"/>
  <c r="C15" i="3"/>
  <c r="D15" i="3"/>
  <c r="E15" i="3"/>
  <c r="F15" i="3"/>
  <c r="G15" i="3"/>
  <c r="H15" i="3"/>
  <c r="C13" i="3"/>
  <c r="D13" i="3"/>
  <c r="E13" i="3"/>
  <c r="F13" i="3"/>
  <c r="G13" i="3"/>
  <c r="H13" i="3"/>
  <c r="D12" i="3"/>
  <c r="H12" i="3"/>
  <c r="C11" i="3"/>
  <c r="D11" i="3"/>
  <c r="E11" i="3"/>
  <c r="F11" i="3"/>
  <c r="S11" i="7"/>
  <c r="S12" i="7"/>
  <c r="T45" i="11" l="1"/>
  <c r="R45" i="11"/>
  <c r="R44" i="11"/>
  <c r="R43" i="11"/>
  <c r="R42" i="11"/>
  <c r="T42" i="11" s="1"/>
  <c r="R41" i="11"/>
  <c r="R40" i="11"/>
  <c r="R39" i="11"/>
  <c r="R38" i="11"/>
  <c r="R37" i="11"/>
  <c r="R36" i="11"/>
  <c r="R35" i="11"/>
  <c r="R34" i="11"/>
  <c r="T34" i="11" s="1"/>
  <c r="R33" i="11"/>
  <c r="R32" i="11"/>
  <c r="R31" i="11"/>
  <c r="R30" i="11"/>
  <c r="T30" i="11" s="1"/>
  <c r="R29" i="11"/>
  <c r="R28" i="11"/>
  <c r="R27" i="11"/>
  <c r="R26" i="11"/>
  <c r="T26" i="11" s="1"/>
  <c r="R25" i="11"/>
  <c r="R24" i="11"/>
  <c r="R23" i="11"/>
  <c r="R22" i="11"/>
  <c r="T22" i="11" s="1"/>
  <c r="R21" i="11"/>
  <c r="R20" i="11"/>
  <c r="R19" i="11"/>
  <c r="R18" i="11"/>
  <c r="T18" i="11" s="1"/>
  <c r="R17" i="11"/>
  <c r="T17" i="11" s="1"/>
  <c r="R16" i="11"/>
  <c r="R15" i="11"/>
  <c r="R14" i="11"/>
  <c r="T14" i="11" s="1"/>
  <c r="R13" i="11"/>
  <c r="R12" i="11"/>
  <c r="R11" i="11"/>
  <c r="T11" i="11" s="1"/>
  <c r="R45" i="10"/>
  <c r="R44" i="10"/>
  <c r="R43" i="10"/>
  <c r="R42" i="10"/>
  <c r="T42" i="10" s="1"/>
  <c r="R41" i="10"/>
  <c r="R40" i="10"/>
  <c r="T40" i="10" s="1"/>
  <c r="R39" i="10"/>
  <c r="T39" i="10" s="1"/>
  <c r="U39" i="10" s="1"/>
  <c r="R38" i="10"/>
  <c r="T38" i="10" s="1"/>
  <c r="R37" i="10"/>
  <c r="T37" i="10" s="1"/>
  <c r="R36" i="10"/>
  <c r="R35" i="10"/>
  <c r="T35" i="10" s="1"/>
  <c r="U35" i="10" s="1"/>
  <c r="R34" i="10"/>
  <c r="T34" i="10" s="1"/>
  <c r="R33" i="10"/>
  <c r="T33" i="10" s="1"/>
  <c r="R32" i="10"/>
  <c r="R31" i="10"/>
  <c r="R30" i="10"/>
  <c r="T30" i="10" s="1"/>
  <c r="R29" i="10"/>
  <c r="R28" i="10"/>
  <c r="R27" i="10"/>
  <c r="T27" i="10" s="1"/>
  <c r="R26" i="10"/>
  <c r="T26" i="10" s="1"/>
  <c r="R25" i="10"/>
  <c r="R24" i="10"/>
  <c r="R23" i="10"/>
  <c r="T23" i="10" s="1"/>
  <c r="R22" i="10"/>
  <c r="T22" i="10" s="1"/>
  <c r="R21" i="10"/>
  <c r="R20" i="10"/>
  <c r="T20" i="10" s="1"/>
  <c r="R19" i="10"/>
  <c r="T19" i="10" s="1"/>
  <c r="R18" i="10"/>
  <c r="T18" i="10" s="1"/>
  <c r="R17" i="10"/>
  <c r="R16" i="10"/>
  <c r="T15" i="10"/>
  <c r="R15" i="10"/>
  <c r="R14" i="10"/>
  <c r="R13" i="10"/>
  <c r="T13" i="10" s="1"/>
  <c r="R12" i="10"/>
  <c r="T12" i="10" s="1"/>
  <c r="R11" i="10"/>
  <c r="T11" i="10" s="1"/>
  <c r="S45" i="9"/>
  <c r="U45" i="9" s="1"/>
  <c r="S44" i="9"/>
  <c r="U44" i="9" s="1"/>
  <c r="V44" i="9" s="1"/>
  <c r="S43" i="9"/>
  <c r="S42" i="9"/>
  <c r="U42" i="9" s="1"/>
  <c r="V42" i="9" s="1"/>
  <c r="S41" i="9"/>
  <c r="U41" i="9" s="1"/>
  <c r="S40" i="9"/>
  <c r="U40" i="9" s="1"/>
  <c r="V40" i="9" s="1"/>
  <c r="S39" i="9"/>
  <c r="S38" i="9"/>
  <c r="U38" i="9" s="1"/>
  <c r="V38" i="9" s="1"/>
  <c r="S37" i="9"/>
  <c r="U37" i="9" s="1"/>
  <c r="S36" i="9"/>
  <c r="S35" i="9"/>
  <c r="U35" i="9" s="1"/>
  <c r="S34" i="9"/>
  <c r="U34" i="9" s="1"/>
  <c r="V34" i="9" s="1"/>
  <c r="U33" i="9"/>
  <c r="S33" i="9"/>
  <c r="S32" i="9"/>
  <c r="U32" i="9" s="1"/>
  <c r="V32" i="9" s="1"/>
  <c r="S31" i="9"/>
  <c r="S30" i="9"/>
  <c r="U30" i="9" s="1"/>
  <c r="V30" i="9" s="1"/>
  <c r="S29" i="9"/>
  <c r="U29" i="9" s="1"/>
  <c r="S28" i="9"/>
  <c r="U28" i="9" s="1"/>
  <c r="V28" i="9" s="1"/>
  <c r="S27" i="9"/>
  <c r="U27" i="9" s="1"/>
  <c r="S26" i="9"/>
  <c r="U26" i="9" s="1"/>
  <c r="V26" i="9" s="1"/>
  <c r="S25" i="9"/>
  <c r="U25" i="9" s="1"/>
  <c r="S24" i="9"/>
  <c r="U24" i="9" s="1"/>
  <c r="S23" i="9"/>
  <c r="S22" i="9"/>
  <c r="U22" i="9" s="1"/>
  <c r="V22" i="9" s="1"/>
  <c r="S21" i="9"/>
  <c r="U21" i="9" s="1"/>
  <c r="S20" i="9"/>
  <c r="U20" i="9" s="1"/>
  <c r="V20" i="9" s="1"/>
  <c r="S19" i="9"/>
  <c r="U19" i="9" s="1"/>
  <c r="S18" i="9"/>
  <c r="U18" i="9" s="1"/>
  <c r="V18" i="9" s="1"/>
  <c r="S17" i="9"/>
  <c r="S16" i="9"/>
  <c r="U16" i="9" s="1"/>
  <c r="V16" i="9" s="1"/>
  <c r="S15" i="9"/>
  <c r="S14" i="9"/>
  <c r="U14" i="9" s="1"/>
  <c r="V14" i="9" s="1"/>
  <c r="U13" i="9"/>
  <c r="S13" i="9"/>
  <c r="S12" i="9"/>
  <c r="U12" i="9" s="1"/>
  <c r="S11" i="9"/>
  <c r="U45" i="8"/>
  <c r="U44" i="8"/>
  <c r="U43" i="8"/>
  <c r="U42" i="8"/>
  <c r="W42" i="8" s="1"/>
  <c r="W41" i="8"/>
  <c r="U41" i="8"/>
  <c r="U40" i="8"/>
  <c r="U39" i="8"/>
  <c r="U38" i="8"/>
  <c r="W38" i="8" s="1"/>
  <c r="U37" i="8"/>
  <c r="U36" i="8"/>
  <c r="U35" i="8"/>
  <c r="W34" i="8"/>
  <c r="U34" i="8"/>
  <c r="U33" i="8"/>
  <c r="U32" i="8"/>
  <c r="U31" i="8"/>
  <c r="U30" i="8"/>
  <c r="W30" i="8" s="1"/>
  <c r="U29" i="8"/>
  <c r="U28" i="8"/>
  <c r="U27" i="8"/>
  <c r="W27" i="8" s="1"/>
  <c r="U26" i="8"/>
  <c r="W26" i="8" s="1"/>
  <c r="U25" i="8"/>
  <c r="W25" i="8" s="1"/>
  <c r="U24" i="8"/>
  <c r="U23" i="8"/>
  <c r="U22" i="8"/>
  <c r="U21" i="8"/>
  <c r="W21" i="8" s="1"/>
  <c r="U20" i="8"/>
  <c r="U19" i="8"/>
  <c r="U18" i="8"/>
  <c r="U17" i="8"/>
  <c r="U16" i="8"/>
  <c r="U15" i="8"/>
  <c r="U14" i="8"/>
  <c r="W14" i="8" s="1"/>
  <c r="U13" i="8"/>
  <c r="W13" i="8" s="1"/>
  <c r="X13" i="8" s="1"/>
  <c r="U12" i="8"/>
  <c r="U11" i="8"/>
  <c r="S45" i="7"/>
  <c r="S44" i="7"/>
  <c r="S43" i="7"/>
  <c r="S42" i="7"/>
  <c r="U42" i="7" s="1"/>
  <c r="S41" i="7"/>
  <c r="S40" i="7"/>
  <c r="S39" i="7"/>
  <c r="U39" i="7" s="1"/>
  <c r="S38" i="7"/>
  <c r="U37" i="7"/>
  <c r="S37" i="7"/>
  <c r="S36" i="7"/>
  <c r="S35" i="7"/>
  <c r="U35" i="7" s="1"/>
  <c r="S34" i="7"/>
  <c r="U33" i="7"/>
  <c r="S33" i="7"/>
  <c r="S32" i="7"/>
  <c r="S31" i="7"/>
  <c r="U31" i="7" s="1"/>
  <c r="S30" i="7"/>
  <c r="U30" i="7" s="1"/>
  <c r="S29" i="7"/>
  <c r="U29" i="7" s="1"/>
  <c r="S28" i="7"/>
  <c r="S27" i="7"/>
  <c r="S26" i="7"/>
  <c r="U26" i="7" s="1"/>
  <c r="U25" i="7"/>
  <c r="S25" i="7"/>
  <c r="S24" i="7"/>
  <c r="S23" i="7"/>
  <c r="U23" i="7" s="1"/>
  <c r="S22" i="7"/>
  <c r="S21" i="7"/>
  <c r="U20" i="7"/>
  <c r="S20" i="7"/>
  <c r="S19" i="7"/>
  <c r="U19" i="7" s="1"/>
  <c r="S18" i="7"/>
  <c r="S17" i="7"/>
  <c r="S16" i="7"/>
  <c r="S15" i="7"/>
  <c r="U15" i="7" s="1"/>
  <c r="S14" i="7"/>
  <c r="U14" i="7" s="1"/>
  <c r="U13" i="7"/>
  <c r="S13" i="7"/>
  <c r="U11" i="7"/>
  <c r="S45" i="6"/>
  <c r="S44" i="6"/>
  <c r="U43" i="6"/>
  <c r="S43" i="6"/>
  <c r="S42" i="6"/>
  <c r="S41" i="6"/>
  <c r="U40" i="6"/>
  <c r="S40" i="6"/>
  <c r="S39" i="6"/>
  <c r="U39" i="6" s="1"/>
  <c r="S38" i="6"/>
  <c r="U38" i="6" s="1"/>
  <c r="U37" i="6"/>
  <c r="S37" i="6"/>
  <c r="S36" i="6"/>
  <c r="U36" i="6" s="1"/>
  <c r="S35" i="6"/>
  <c r="S34" i="6"/>
  <c r="U33" i="6"/>
  <c r="S33" i="6"/>
  <c r="U32" i="6"/>
  <c r="S32" i="6"/>
  <c r="S31" i="6"/>
  <c r="S30" i="6"/>
  <c r="U30" i="6" s="1"/>
  <c r="S29" i="6"/>
  <c r="U29" i="6" s="1"/>
  <c r="S28" i="6"/>
  <c r="U28" i="6" s="1"/>
  <c r="S27" i="6"/>
  <c r="S26" i="6"/>
  <c r="S25" i="6"/>
  <c r="U25" i="6" s="1"/>
  <c r="U24" i="6"/>
  <c r="S24" i="6"/>
  <c r="S23" i="6"/>
  <c r="U23" i="6" s="1"/>
  <c r="S22" i="6"/>
  <c r="S21" i="6"/>
  <c r="U21" i="6" s="1"/>
  <c r="S20" i="6"/>
  <c r="S19" i="6"/>
  <c r="U19" i="6" s="1"/>
  <c r="S18" i="6"/>
  <c r="U18" i="6" s="1"/>
  <c r="S17" i="6"/>
  <c r="U17" i="6" s="1"/>
  <c r="S16" i="6"/>
  <c r="U16" i="6" s="1"/>
  <c r="S15" i="6"/>
  <c r="U15" i="6" s="1"/>
  <c r="S14" i="6"/>
  <c r="S13" i="6"/>
  <c r="U12" i="6"/>
  <c r="S12" i="6"/>
  <c r="S11" i="6"/>
  <c r="U11" i="6" s="1"/>
  <c r="S45" i="5"/>
  <c r="U45" i="5" s="1"/>
  <c r="U44" i="5"/>
  <c r="S44" i="5"/>
  <c r="S43" i="5"/>
  <c r="S42" i="5"/>
  <c r="U42" i="5" s="1"/>
  <c r="U41" i="5"/>
  <c r="S41" i="5"/>
  <c r="S40" i="5"/>
  <c r="S39" i="5"/>
  <c r="U39" i="5" s="1"/>
  <c r="S38" i="5"/>
  <c r="U38" i="5" s="1"/>
  <c r="U37" i="5"/>
  <c r="S37" i="5"/>
  <c r="S36" i="5"/>
  <c r="S35" i="5"/>
  <c r="S34" i="5"/>
  <c r="U34" i="5" s="1"/>
  <c r="U33" i="5"/>
  <c r="S33" i="5"/>
  <c r="S32" i="5"/>
  <c r="U32" i="5" s="1"/>
  <c r="S31" i="5"/>
  <c r="S30" i="5"/>
  <c r="S29" i="5"/>
  <c r="U28" i="5"/>
  <c r="S28" i="5"/>
  <c r="S27" i="5"/>
  <c r="S26" i="5"/>
  <c r="S25" i="5"/>
  <c r="S24" i="5"/>
  <c r="S23" i="5"/>
  <c r="U23" i="5" s="1"/>
  <c r="S22" i="5"/>
  <c r="U21" i="5"/>
  <c r="S21" i="5"/>
  <c r="S20" i="5"/>
  <c r="U20" i="5" s="1"/>
  <c r="S19" i="5"/>
  <c r="U19" i="5" s="1"/>
  <c r="S18" i="5"/>
  <c r="U18" i="5" s="1"/>
  <c r="S17" i="5"/>
  <c r="U16" i="5"/>
  <c r="S16" i="5"/>
  <c r="S15" i="5"/>
  <c r="S14" i="5"/>
  <c r="S13" i="5"/>
  <c r="U13" i="5" s="1"/>
  <c r="S12" i="5"/>
  <c r="S11" i="5"/>
  <c r="S11" i="3"/>
  <c r="U11" i="3" s="1"/>
  <c r="S40" i="3"/>
  <c r="U40" i="3" s="1"/>
  <c r="V40" i="3" s="1"/>
  <c r="S45" i="3"/>
  <c r="U45" i="3" s="1"/>
  <c r="S44" i="3"/>
  <c r="S43" i="3"/>
  <c r="S42" i="3"/>
  <c r="U42" i="3" s="1"/>
  <c r="S41" i="3"/>
  <c r="S39" i="3"/>
  <c r="U39" i="3" s="1"/>
  <c r="S38" i="3"/>
  <c r="U38" i="3" s="1"/>
  <c r="S37" i="3"/>
  <c r="U37" i="3" s="1"/>
  <c r="S36" i="3"/>
  <c r="U36" i="3" s="1"/>
  <c r="S35" i="3"/>
  <c r="U35" i="3" s="1"/>
  <c r="S34" i="3"/>
  <c r="U34" i="3" s="1"/>
  <c r="S33" i="3"/>
  <c r="U33" i="3" s="1"/>
  <c r="S32" i="3"/>
  <c r="U32" i="3" s="1"/>
  <c r="S31" i="3"/>
  <c r="U31" i="3" s="1"/>
  <c r="S30" i="3"/>
  <c r="S29" i="3"/>
  <c r="S28" i="3"/>
  <c r="U28" i="3" s="1"/>
  <c r="S27" i="3"/>
  <c r="S26" i="3"/>
  <c r="S25" i="3"/>
  <c r="S24" i="3"/>
  <c r="S23" i="3"/>
  <c r="U23" i="3" s="1"/>
  <c r="S22" i="3"/>
  <c r="S21" i="3"/>
  <c r="S20" i="3"/>
  <c r="S19" i="3"/>
  <c r="S18" i="3"/>
  <c r="U18" i="3" s="1"/>
  <c r="S17" i="3"/>
  <c r="U17" i="3" s="1"/>
  <c r="S16" i="3"/>
  <c r="S15" i="3"/>
  <c r="S14" i="3"/>
  <c r="U14" i="3" s="1"/>
  <c r="S13" i="3"/>
  <c r="S12" i="3"/>
  <c r="V44" i="6" l="1"/>
  <c r="V21" i="7"/>
  <c r="U12" i="5"/>
  <c r="U17" i="5"/>
  <c r="U22" i="5"/>
  <c r="U13" i="6"/>
  <c r="V13" i="6" s="1"/>
  <c r="V24" i="6"/>
  <c r="V29" i="6"/>
  <c r="V40" i="6"/>
  <c r="U44" i="6"/>
  <c r="U21" i="7"/>
  <c r="U32" i="7"/>
  <c r="V32" i="7" s="1"/>
  <c r="V45" i="7"/>
  <c r="V33" i="7"/>
  <c r="U45" i="7"/>
  <c r="U41" i="6"/>
  <c r="V41" i="6" s="1"/>
  <c r="V24" i="7"/>
  <c r="V41" i="7"/>
  <c r="U14" i="6"/>
  <c r="V14" i="6" s="1"/>
  <c r="V25" i="6"/>
  <c r="U45" i="6"/>
  <c r="V45" i="6" s="1"/>
  <c r="U28" i="7"/>
  <c r="V28" i="7" s="1"/>
  <c r="V16" i="6"/>
  <c r="V21" i="6"/>
  <c r="V32" i="6"/>
  <c r="V37" i="6"/>
  <c r="U24" i="7"/>
  <c r="U41" i="7"/>
  <c r="V36" i="6"/>
  <c r="U29" i="5"/>
  <c r="U20" i="6"/>
  <c r="V20" i="6" s="1"/>
  <c r="U25" i="5"/>
  <c r="U36" i="5"/>
  <c r="V12" i="6"/>
  <c r="V43" i="6"/>
  <c r="V20" i="7"/>
  <c r="V25" i="7"/>
  <c r="U17" i="7"/>
  <c r="V17" i="7" s="1"/>
  <c r="U40" i="5"/>
  <c r="V29" i="7"/>
  <c r="V17" i="6"/>
  <c r="V28" i="6"/>
  <c r="V33" i="6"/>
  <c r="V37" i="7"/>
  <c r="V13" i="7"/>
  <c r="T41" i="11"/>
  <c r="U41" i="11" s="1"/>
  <c r="U45" i="11"/>
  <c r="T15" i="11"/>
  <c r="U15" i="11" s="1"/>
  <c r="T23" i="11"/>
  <c r="U23" i="11" s="1"/>
  <c r="T31" i="11"/>
  <c r="U31" i="11" s="1"/>
  <c r="T39" i="11"/>
  <c r="U39" i="11" s="1"/>
  <c r="T25" i="11"/>
  <c r="U25" i="11" s="1"/>
  <c r="T33" i="11"/>
  <c r="U33" i="11" s="1"/>
  <c r="U17" i="11"/>
  <c r="T19" i="11"/>
  <c r="U19" i="11" s="1"/>
  <c r="T27" i="11"/>
  <c r="U27" i="11" s="1"/>
  <c r="T35" i="11"/>
  <c r="U35" i="11" s="1"/>
  <c r="T43" i="11"/>
  <c r="U43" i="11" s="1"/>
  <c r="T13" i="11"/>
  <c r="U13" i="11" s="1"/>
  <c r="T21" i="11"/>
  <c r="U21" i="11" s="1"/>
  <c r="T29" i="11"/>
  <c r="U29" i="11" s="1"/>
  <c r="T37" i="11"/>
  <c r="U37" i="11" s="1"/>
  <c r="U11" i="11"/>
  <c r="T38" i="11"/>
  <c r="U38" i="11" s="1"/>
  <c r="U14" i="11"/>
  <c r="U18" i="11"/>
  <c r="U22" i="11"/>
  <c r="U26" i="11"/>
  <c r="U30" i="11"/>
  <c r="U34" i="11"/>
  <c r="U42" i="11"/>
  <c r="T12" i="11"/>
  <c r="U12" i="11" s="1"/>
  <c r="T16" i="11"/>
  <c r="U16" i="11" s="1"/>
  <c r="T20" i="11"/>
  <c r="U20" i="11" s="1"/>
  <c r="T24" i="11"/>
  <c r="U24" i="11" s="1"/>
  <c r="T28" i="11"/>
  <c r="U28" i="11" s="1"/>
  <c r="T32" i="11"/>
  <c r="U32" i="11" s="1"/>
  <c r="T36" i="11"/>
  <c r="U36" i="11" s="1"/>
  <c r="T40" i="11"/>
  <c r="U40" i="11" s="1"/>
  <c r="T44" i="11"/>
  <c r="U44" i="11" s="1"/>
  <c r="T45" i="10"/>
  <c r="U45" i="10" s="1"/>
  <c r="T44" i="10"/>
  <c r="U44" i="10" s="1"/>
  <c r="U40" i="10"/>
  <c r="U27" i="10"/>
  <c r="T41" i="10"/>
  <c r="U41" i="10" s="1"/>
  <c r="U15" i="10"/>
  <c r="T21" i="10"/>
  <c r="U21" i="10" s="1"/>
  <c r="T28" i="10"/>
  <c r="U28" i="10" s="1"/>
  <c r="U36" i="10"/>
  <c r="U13" i="10"/>
  <c r="U23" i="10"/>
  <c r="T29" i="10"/>
  <c r="U29" i="10" s="1"/>
  <c r="T36" i="10"/>
  <c r="T43" i="10"/>
  <c r="U43" i="10" s="1"/>
  <c r="T16" i="10"/>
  <c r="U16" i="10" s="1"/>
  <c r="U37" i="10"/>
  <c r="U33" i="10"/>
  <c r="T17" i="10"/>
  <c r="U17" i="10" s="1"/>
  <c r="T24" i="10"/>
  <c r="U24" i="10" s="1"/>
  <c r="T31" i="10"/>
  <c r="U31" i="10" s="1"/>
  <c r="U20" i="10"/>
  <c r="U12" i="10"/>
  <c r="U19" i="10"/>
  <c r="T25" i="10"/>
  <c r="U25" i="10" s="1"/>
  <c r="T32" i="10"/>
  <c r="U32" i="10" s="1"/>
  <c r="U11" i="10"/>
  <c r="X41" i="8"/>
  <c r="X21" i="8"/>
  <c r="T14" i="10"/>
  <c r="U14" i="10" s="1"/>
  <c r="U18" i="10"/>
  <c r="U22" i="10"/>
  <c r="U26" i="10"/>
  <c r="U30" i="10"/>
  <c r="U34" i="10"/>
  <c r="U38" i="10"/>
  <c r="U42" i="10"/>
  <c r="U36" i="9"/>
  <c r="V36" i="9" s="1"/>
  <c r="V12" i="9"/>
  <c r="V24" i="9"/>
  <c r="V13" i="9"/>
  <c r="V25" i="9"/>
  <c r="V37" i="9"/>
  <c r="V41" i="9"/>
  <c r="U17" i="9"/>
  <c r="V17" i="9" s="1"/>
  <c r="V21" i="9"/>
  <c r="V33" i="9"/>
  <c r="V45" i="9"/>
  <c r="V29" i="9"/>
  <c r="U11" i="9"/>
  <c r="V11" i="9" s="1"/>
  <c r="U23" i="9"/>
  <c r="V23" i="9" s="1"/>
  <c r="U31" i="9"/>
  <c r="V31" i="9" s="1"/>
  <c r="U43" i="9"/>
  <c r="V43" i="9" s="1"/>
  <c r="V19" i="9"/>
  <c r="V27" i="9"/>
  <c r="V35" i="9"/>
  <c r="U15" i="9"/>
  <c r="V15" i="9" s="1"/>
  <c r="U39" i="9"/>
  <c r="V39" i="9" s="1"/>
  <c r="W37" i="8"/>
  <c r="X37" i="8" s="1"/>
  <c r="W29" i="8"/>
  <c r="X29" i="8" s="1"/>
  <c r="X25" i="8"/>
  <c r="W33" i="8"/>
  <c r="X33" i="8" s="1"/>
  <c r="W17" i="8"/>
  <c r="X17" i="8" s="1"/>
  <c r="X30" i="8"/>
  <c r="W23" i="8"/>
  <c r="X23" i="8" s="1"/>
  <c r="W45" i="8"/>
  <c r="X45" i="8" s="1"/>
  <c r="X34" i="8"/>
  <c r="X38" i="8"/>
  <c r="X42" i="8"/>
  <c r="W18" i="8"/>
  <c r="X18" i="8" s="1"/>
  <c r="X26" i="8"/>
  <c r="W15" i="8"/>
  <c r="X15" i="8" s="1"/>
  <c r="W19" i="8"/>
  <c r="X19" i="8" s="1"/>
  <c r="W31" i="8"/>
  <c r="X31" i="8" s="1"/>
  <c r="W35" i="8"/>
  <c r="X35" i="8" s="1"/>
  <c r="W43" i="8"/>
  <c r="X43" i="8" s="1"/>
  <c r="X27" i="8"/>
  <c r="W12" i="8"/>
  <c r="X12" i="8" s="1"/>
  <c r="W16" i="8"/>
  <c r="X16" i="8" s="1"/>
  <c r="W20" i="8"/>
  <c r="X20" i="8" s="1"/>
  <c r="W24" i="8"/>
  <c r="X24" i="8" s="1"/>
  <c r="W28" i="8"/>
  <c r="X28" i="8" s="1"/>
  <c r="W32" i="8"/>
  <c r="X32" i="8" s="1"/>
  <c r="W36" i="8"/>
  <c r="X36" i="8" s="1"/>
  <c r="W40" i="8"/>
  <c r="X40" i="8" s="1"/>
  <c r="W44" i="8"/>
  <c r="X44" i="8" s="1"/>
  <c r="W22" i="8"/>
  <c r="X22" i="8" s="1"/>
  <c r="X14" i="8"/>
  <c r="W11" i="8"/>
  <c r="X11" i="8" s="1"/>
  <c r="W39" i="8"/>
  <c r="X39" i="8" s="1"/>
  <c r="V22" i="7"/>
  <c r="U18" i="7"/>
  <c r="V18" i="7" s="1"/>
  <c r="V26" i="7"/>
  <c r="V42" i="7"/>
  <c r="U38" i="7"/>
  <c r="V38" i="7" s="1"/>
  <c r="V30" i="7"/>
  <c r="U43" i="7"/>
  <c r="V43" i="7" s="1"/>
  <c r="U27" i="7"/>
  <c r="V27" i="7" s="1"/>
  <c r="V19" i="7"/>
  <c r="V23" i="7"/>
  <c r="V31" i="7"/>
  <c r="V35" i="7"/>
  <c r="V39" i="7"/>
  <c r="U34" i="7"/>
  <c r="V34" i="7" s="1"/>
  <c r="V14" i="7"/>
  <c r="U22" i="7"/>
  <c r="U12" i="7"/>
  <c r="V12" i="7" s="1"/>
  <c r="U16" i="7"/>
  <c r="U36" i="7"/>
  <c r="V36" i="7" s="1"/>
  <c r="U40" i="7"/>
  <c r="V40" i="7" s="1"/>
  <c r="U44" i="7"/>
  <c r="V44" i="7" s="1"/>
  <c r="V31" i="6"/>
  <c r="U42" i="6"/>
  <c r="V42" i="6" s="1"/>
  <c r="V38" i="6"/>
  <c r="U26" i="6"/>
  <c r="V26" i="6" s="1"/>
  <c r="V30" i="6"/>
  <c r="U35" i="6"/>
  <c r="V35" i="6" s="1"/>
  <c r="V15" i="6"/>
  <c r="V23" i="6"/>
  <c r="V39" i="6"/>
  <c r="U31" i="6"/>
  <c r="U22" i="6"/>
  <c r="V22" i="6" s="1"/>
  <c r="V18" i="6"/>
  <c r="U34" i="6"/>
  <c r="V34" i="6" s="1"/>
  <c r="V11" i="6"/>
  <c r="V19" i="6"/>
  <c r="U27" i="6"/>
  <c r="V27" i="6" s="1"/>
  <c r="U26" i="5"/>
  <c r="U43" i="5"/>
  <c r="U30" i="5"/>
  <c r="U11" i="5"/>
  <c r="U31" i="5"/>
  <c r="U14" i="5"/>
  <c r="U35" i="5"/>
  <c r="U15" i="5"/>
  <c r="U27" i="5"/>
  <c r="V35" i="3"/>
  <c r="V36" i="3"/>
  <c r="U16" i="3"/>
  <c r="V16" i="3" s="1"/>
  <c r="U25" i="3"/>
  <c r="U41" i="3"/>
  <c r="V41" i="3" s="1"/>
  <c r="U29" i="3"/>
  <c r="V29" i="3" s="1"/>
  <c r="V37" i="3"/>
  <c r="U44" i="3"/>
  <c r="V44" i="3" s="1"/>
  <c r="V33" i="3"/>
  <c r="U21" i="3"/>
  <c r="V32" i="3"/>
  <c r="V39" i="3"/>
  <c r="U13" i="3"/>
  <c r="U12" i="3"/>
  <c r="V12" i="3" s="1"/>
  <c r="V45" i="3"/>
  <c r="U26" i="3"/>
  <c r="V42" i="3"/>
  <c r="U30" i="3"/>
  <c r="V30" i="3" s="1"/>
  <c r="V34" i="3"/>
  <c r="U43" i="3"/>
  <c r="V43" i="3" s="1"/>
  <c r="U15" i="3"/>
  <c r="V27" i="3"/>
  <c r="U22" i="3"/>
  <c r="V22" i="3" s="1"/>
  <c r="U19" i="3"/>
  <c r="V31" i="3"/>
  <c r="V38" i="3"/>
  <c r="U20" i="3"/>
  <c r="U24" i="3"/>
  <c r="V18" i="3"/>
  <c r="V28" i="3" l="1"/>
  <c r="V26" i="3"/>
  <c r="V11" i="5"/>
  <c r="V25" i="3"/>
  <c r="V24" i="3"/>
  <c r="V23" i="3"/>
  <c r="V21" i="3"/>
  <c r="V20" i="3"/>
  <c r="V11" i="3"/>
  <c r="V19" i="3"/>
  <c r="V17" i="3"/>
  <c r="V14" i="3"/>
  <c r="V15" i="3"/>
  <c r="V13" i="3"/>
  <c r="V16" i="7"/>
  <c r="V15" i="7"/>
  <c r="V11" i="7"/>
</calcChain>
</file>

<file path=xl/sharedStrings.xml><?xml version="1.0" encoding="utf-8"?>
<sst xmlns="http://schemas.openxmlformats.org/spreadsheetml/2006/main" count="391" uniqueCount="104">
  <si>
    <t>Р.бр.</t>
  </si>
  <si>
    <t>Презиме и име ученика</t>
  </si>
  <si>
    <t>Школа</t>
  </si>
  <si>
    <t>Место</t>
  </si>
  <si>
    <t xml:space="preserve"> Општина </t>
  </si>
  <si>
    <t>Округ</t>
  </si>
  <si>
    <t xml:space="preserve">Презиме и име ментора </t>
  </si>
  <si>
    <t>Језик на коме ученик ради тест</t>
  </si>
  <si>
    <t xml:space="preserve">Организација радног места током рада </t>
  </si>
  <si>
    <t>Правилна употреба алата и опреме</t>
  </si>
  <si>
    <t>Прецизност преношења мера</t>
  </si>
  <si>
    <t xml:space="preserve">Прецизно сечење лако обрадивог материјала
</t>
  </si>
  <si>
    <t xml:space="preserve">Савијање лако обрадивог материјала, изглед ивица модела
  </t>
  </si>
  <si>
    <t xml:space="preserve">Прецизно спојени делови  </t>
  </si>
  <si>
    <t xml:space="preserve">Рад делимично завршен – 5 бодова 
Рад потпуно завршен – 10 бодова  </t>
  </si>
  <si>
    <t>0 - 1,5</t>
  </si>
  <si>
    <t>0 - 3</t>
  </si>
  <si>
    <t>0 - 12</t>
  </si>
  <si>
    <t>0 - 5</t>
  </si>
  <si>
    <t>5 или 10</t>
  </si>
  <si>
    <t>Излаже течно и сигурно</t>
  </si>
  <si>
    <t>Користи речник прилагођен техници</t>
  </si>
  <si>
    <t>Разуме тему о којој прича</t>
  </si>
  <si>
    <t>Завршно излагање такмичара</t>
  </si>
  <si>
    <t>Практичан рад</t>
  </si>
  <si>
    <t>Укупн бодова на практичном раду</t>
  </si>
  <si>
    <t>0 - 50</t>
  </si>
  <si>
    <t>0 - 1</t>
  </si>
  <si>
    <t>0 - 2</t>
  </si>
  <si>
    <t>Тест знања</t>
  </si>
  <si>
    <t>Укупно бодова</t>
  </si>
  <si>
    <t>0 - 100</t>
  </si>
  <si>
    <t>Пласман</t>
  </si>
  <si>
    <t>Рад по задатку</t>
  </si>
  <si>
    <t>датум: 08.02.2026.</t>
  </si>
  <si>
    <t>ДРУШТВО ПЕДАГОГА ТЕХНИЧКЕ КУЛТУРЕ СРБИЈЕ</t>
  </si>
  <si>
    <t>Прецизно сечење  материјала</t>
  </si>
  <si>
    <t xml:space="preserve">Савијање  материјала, Завршна обрада - прецизност мера готовог предмета
  </t>
  </si>
  <si>
    <t xml:space="preserve">За израду задатка коришћен прописан алат и материјал  </t>
  </si>
  <si>
    <t>V разред</t>
  </si>
  <si>
    <t>VI разред</t>
  </si>
  <si>
    <t>VII разред</t>
  </si>
  <si>
    <t>Електротехничка шема</t>
  </si>
  <si>
    <t>Практични рад одговара приложеној електротехничкој/електронској шеми</t>
  </si>
  <si>
    <t>Презентовање и демонстрација рада</t>
  </si>
  <si>
    <t>VIII разред</t>
  </si>
  <si>
    <t>0 - 7</t>
  </si>
  <si>
    <t xml:space="preserve"> Постављени    сви    делови    на    своје    место    и  учвршћени:  - електромотор,   - прекидач и  - држач батерија   (свака грешка 2 бода мање) </t>
  </si>
  <si>
    <t xml:space="preserve"> Механизам за управљање:  - точкови се могу померати према правцу  лево и  десно – 5 бодова,  - точкови се не могу померати према правцу лево  и десно – 0 бодова </t>
  </si>
  <si>
    <t xml:space="preserve"> Чврстоћа спојева   (свака грешка 1 бод мање) </t>
  </si>
  <si>
    <t xml:space="preserve"> Сви уграђени делови су обрађени   (свака грешка 1 бод мање) </t>
  </si>
  <si>
    <t xml:space="preserve"> Организација радног места током рада. Правилна употреба алата и опреме  (свака ставка носи 1,5 бод) </t>
  </si>
  <si>
    <t xml:space="preserve">Сви делови уграђени према Плану/ Техничка документација:  - Ученик има План/тех.док. код себе – 3 бода  - Ученик нема План/тех.док.  код себе – 0 бодова </t>
  </si>
  <si>
    <t>0 или 5</t>
  </si>
  <si>
    <t>0 - 6</t>
  </si>
  <si>
    <t xml:space="preserve">Провера  спојева  лемљења  -  контрола  лаганим померањем.  Жице се морају  лемити на шест места: - два на електромотору,  - два на прекидачу и  - два на држачу батерија. (свака грешка 2 бода  мање)  </t>
  </si>
  <si>
    <t xml:space="preserve"> Контрола пуштањем модела: - модел се креће напред – 2 бода - модел се не креће напред – 0 бодова </t>
  </si>
  <si>
    <t>0 или 2</t>
  </si>
  <si>
    <t xml:space="preserve">АУТО МОДЕЛАРСТВО   </t>
  </si>
  <si>
    <t xml:space="preserve">БРОДО МОДЕЛАРСТВО   </t>
  </si>
  <si>
    <t xml:space="preserve"> Сви делови уграђени према Плану/ Техничкој документацији: -  Ученик има План/тех.док. код себе – 3 бода - Ученик нема План/тех.док. код себе – 0 бодова </t>
  </si>
  <si>
    <t>0 или 3</t>
  </si>
  <si>
    <t xml:space="preserve"> Прецизност спајања модела (свака грешка 1 бод мање) </t>
  </si>
  <si>
    <t xml:space="preserve"> Чврстоћа спајања-лепљења -провера лаганим померањем  (свака грешка 1 бод мање) </t>
  </si>
  <si>
    <t>Обрада-прецизност брушења конструкције  (прамца, бокова, палубе и задњег дела брода) (свака грешка 1 бод мање)</t>
  </si>
  <si>
    <t xml:space="preserve">Рад делимично завршен – 5 бодова 
Рад потпуно завршен – 10 бодова </t>
  </si>
  <si>
    <t>0 - 15</t>
  </si>
  <si>
    <t xml:space="preserve">АВИО МОДЕЛАРСТВО   </t>
  </si>
  <si>
    <t xml:space="preserve">  Обрада - прецизност обраде нападне ивице крила 
(свака грешка један бод мање)  </t>
  </si>
  <si>
    <t>0 - 13</t>
  </si>
  <si>
    <t xml:space="preserve">  Обрада - прецизност обраде излазне ивице крила 
(свака грешка један бод мање)  </t>
  </si>
  <si>
    <t>0 - 14</t>
  </si>
  <si>
    <t xml:space="preserve">Полирање (квалитет  полирања - глаткоће површина)  </t>
  </si>
  <si>
    <t xml:space="preserve">РАКЕТНО МОДЕЛАРСТВО   </t>
  </si>
  <si>
    <t xml:space="preserve">   Обрада   –   нападна   ивица   –   до   5   бодова   по 
стабилизатору   </t>
  </si>
  <si>
    <t xml:space="preserve">   Обрада   –   излазна   ивица   –   до   5   бодова   по 
стабилизатору  </t>
  </si>
  <si>
    <t xml:space="preserve"> Полирање (квалитет    полирања  - глаткоће површина) свака грешка 1 бод мање   </t>
  </si>
  <si>
    <t>0 - 9</t>
  </si>
  <si>
    <t>Разред</t>
  </si>
  <si>
    <t xml:space="preserve">ОПШТИНСКО ТАКМИЧЕЊЕ УЧЕНИКА ОСНОВНИХ ШКОЛА ИЗ ТЕХНИКЕ И ТЕХНОЛОГИЈЕ ШКОЛСКА 2025/2026. година                     </t>
  </si>
  <si>
    <t>Школа домаћин: ОШ "Стојан Новаковић" Шабац</t>
  </si>
  <si>
    <t>Школа домаћин:  ОШ "Стојан Новаковић" Шабац</t>
  </si>
  <si>
    <t>Софија Милутиновић</t>
  </si>
  <si>
    <t>Милан Танасић</t>
  </si>
  <si>
    <t>Српски</t>
  </si>
  <si>
    <t>Вићентић Бојана</t>
  </si>
  <si>
    <t>ОШ " Доситеј Обрадовић"</t>
  </si>
  <si>
    <t>Шабац</t>
  </si>
  <si>
    <t>Мачвански округ</t>
  </si>
  <si>
    <t>Јездимировић Јурошевић Снежана</t>
  </si>
  <si>
    <t xml:space="preserve">Тодоровић Анастасија </t>
  </si>
  <si>
    <t>Ј. Јурошевић Снежана</t>
  </si>
  <si>
    <t xml:space="preserve">Глигорић Анђела </t>
  </si>
  <si>
    <t>ј. Јурошевић Снежана</t>
  </si>
  <si>
    <t xml:space="preserve">Српски </t>
  </si>
  <si>
    <t>Перић Милица</t>
  </si>
  <si>
    <t>Ракић Дејана</t>
  </si>
  <si>
    <t>ош "Јеврем Обреновић"</t>
  </si>
  <si>
    <t>Тома Поповић</t>
  </si>
  <si>
    <t>Перишић Милан</t>
  </si>
  <si>
    <t>Софија Илић</t>
  </si>
  <si>
    <t>ОШ,,Јанко Веселиновић"</t>
  </si>
  <si>
    <t>Мачвански</t>
  </si>
  <si>
    <t>Весна Бабић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</si>
</sst>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charset val="238"/>
      <scheme val="minor"/>
    </font>
    <font>
      <b/>
      <sz val="16"/>
      <color theme="1"/>
      <name val="Calibri"/>
      <charset val="238"/>
    </font>
    <font>
      <b/>
      <sz val="14"/>
      <color theme="1"/>
      <name val="Calibri"/>
      <charset val="238"/>
    </font>
    <font>
      <b/>
      <sz val="14"/>
      <color rgb="FF000000"/>
      <name val="Calibri"/>
      <charset val="238"/>
    </font>
    <font>
      <b/>
      <sz val="11"/>
      <color rgb="FF1F1F1F"/>
      <name val="Arial"/>
      <charset val="238"/>
    </font>
    <font>
      <b/>
      <sz val="11"/>
      <color rgb="FF000000"/>
      <name val="Calibri"/>
      <charset val="238"/>
    </font>
    <font>
      <b/>
      <sz val="14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0"/>
      <name val="Arial"/>
      <family val="2"/>
    </font>
    <font>
      <b/>
      <sz val="10"/>
      <color rgb="FF1F1F1F"/>
      <name val="Arial"/>
      <family val="2"/>
    </font>
    <font>
      <b/>
      <sz val="14"/>
      <color rgb="FF000000"/>
      <name val="Calibri"/>
      <family val="2"/>
    </font>
    <font>
      <b/>
      <sz val="12"/>
      <color rgb="FF1F1F1F"/>
      <name val="Arial"/>
      <family val="2"/>
    </font>
    <font>
      <b/>
      <sz val="12"/>
      <color rgb="FF1F1F1F"/>
      <name val="Arial"/>
      <family val="2"/>
      <charset val="238"/>
    </font>
    <font>
      <b/>
      <sz val="12"/>
      <color rgb="FF000000"/>
      <name val="Calibri"/>
      <family val="2"/>
    </font>
    <font>
      <b/>
      <sz val="11"/>
      <color rgb="FF1F1F1F"/>
      <name val="Arial"/>
      <family val="2"/>
    </font>
    <font>
      <b/>
      <sz val="16"/>
      <color theme="1"/>
      <name val="Calibri"/>
      <family val="2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4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 style="thin">
        <color auto="1"/>
      </right>
      <top/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4" fillId="0" borderId="21" xfId="0" applyFont="1" applyBorder="1" applyAlignment="1" applyProtection="1">
      <alignment horizontal="center" vertical="center"/>
      <protection locked="0"/>
    </xf>
    <xf numFmtId="0" fontId="4" fillId="0" borderId="23" xfId="0" applyFont="1" applyBorder="1" applyAlignment="1" applyProtection="1">
      <alignment horizontal="center" vertical="center"/>
      <protection locked="0"/>
    </xf>
    <xf numFmtId="0" fontId="5" fillId="2" borderId="21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5" fillId="2" borderId="24" xfId="0" applyFont="1" applyFill="1" applyBorder="1" applyAlignment="1" applyProtection="1">
      <alignment horizontal="center" vertical="center"/>
      <protection locked="0"/>
    </xf>
    <xf numFmtId="0" fontId="4" fillId="0" borderId="25" xfId="0" applyFont="1" applyBorder="1" applyAlignment="1" applyProtection="1">
      <alignment horizontal="center" vertical="center"/>
      <protection locked="0"/>
    </xf>
    <xf numFmtId="0" fontId="9" fillId="0" borderId="24" xfId="0" applyFont="1" applyBorder="1" applyAlignment="1" applyProtection="1">
      <alignment horizontal="center" vertical="center"/>
      <protection locked="0"/>
    </xf>
    <xf numFmtId="0" fontId="5" fillId="2" borderId="25" xfId="0" applyFont="1" applyFill="1" applyBorder="1" applyAlignment="1" applyProtection="1">
      <alignment horizontal="center" vertical="center"/>
      <protection locked="0"/>
    </xf>
    <xf numFmtId="0" fontId="3" fillId="0" borderId="22" xfId="0" applyFont="1" applyBorder="1" applyAlignment="1" applyProtection="1">
      <alignment horizontal="center" vertical="center" textRotation="90" wrapText="1"/>
      <protection locked="0"/>
    </xf>
    <xf numFmtId="0" fontId="3" fillId="0" borderId="31" xfId="0" applyFont="1" applyBorder="1" applyAlignment="1" applyProtection="1">
      <alignment horizontal="center" vertical="center" textRotation="90" wrapText="1"/>
      <protection locked="0"/>
    </xf>
    <xf numFmtId="0" fontId="3" fillId="0" borderId="31" xfId="0" applyFont="1" applyBorder="1" applyAlignment="1" applyProtection="1">
      <alignment horizontal="left" vertical="center" textRotation="90" wrapText="1"/>
      <protection locked="0"/>
    </xf>
    <xf numFmtId="0" fontId="3" fillId="0" borderId="32" xfId="0" applyFont="1" applyBorder="1" applyAlignment="1" applyProtection="1">
      <alignment horizontal="center" vertical="center" textRotation="90" wrapText="1"/>
      <protection locked="0"/>
    </xf>
    <xf numFmtId="0" fontId="8" fillId="0" borderId="0" xfId="0" applyFont="1" applyProtection="1">
      <protection locked="0"/>
    </xf>
    <xf numFmtId="0" fontId="0" fillId="0" borderId="0" xfId="0" applyProtection="1">
      <protection locked="0"/>
    </xf>
    <xf numFmtId="0" fontId="8" fillId="0" borderId="0" xfId="0" applyFont="1" applyAlignment="1" applyProtection="1">
      <alignment vertical="top"/>
      <protection locked="0"/>
    </xf>
    <xf numFmtId="0" fontId="10" fillId="0" borderId="31" xfId="0" applyFont="1" applyBorder="1" applyAlignment="1" applyProtection="1">
      <alignment horizontal="left" vertical="center" textRotation="90" wrapText="1"/>
      <protection locked="0"/>
    </xf>
    <xf numFmtId="0" fontId="10" fillId="0" borderId="31" xfId="0" applyFont="1" applyBorder="1" applyAlignment="1" applyProtection="1">
      <alignment horizontal="center" vertical="center" textRotation="90" wrapText="1"/>
      <protection locked="0"/>
    </xf>
    <xf numFmtId="0" fontId="7" fillId="0" borderId="0" xfId="0" applyFont="1" applyAlignment="1" applyProtection="1">
      <alignment vertical="center"/>
      <protection locked="0"/>
    </xf>
    <xf numFmtId="0" fontId="3" fillId="0" borderId="36" xfId="0" applyFont="1" applyBorder="1" applyAlignment="1" applyProtection="1">
      <alignment horizontal="center" vertical="center" textRotation="90" wrapText="1"/>
      <protection locked="0"/>
    </xf>
    <xf numFmtId="0" fontId="5" fillId="2" borderId="37" xfId="0" applyFont="1" applyFill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 textRotation="90" wrapText="1"/>
      <protection locked="0"/>
    </xf>
    <xf numFmtId="0" fontId="3" fillId="0" borderId="3" xfId="0" applyFont="1" applyBorder="1" applyAlignment="1" applyProtection="1">
      <alignment horizontal="center" vertical="center" textRotation="90" wrapText="1"/>
      <protection locked="0"/>
    </xf>
    <xf numFmtId="0" fontId="10" fillId="0" borderId="3" xfId="0" applyFont="1" applyBorder="1" applyAlignment="1" applyProtection="1">
      <alignment horizontal="center" vertical="center" textRotation="90" wrapText="1"/>
      <protection locked="0"/>
    </xf>
    <xf numFmtId="0" fontId="3" fillId="0" borderId="4" xfId="0" applyFont="1" applyBorder="1" applyAlignment="1" applyProtection="1">
      <alignment horizontal="center" vertical="center" textRotation="90" wrapText="1"/>
      <protection locked="0"/>
    </xf>
    <xf numFmtId="0" fontId="4" fillId="0" borderId="41" xfId="0" applyFont="1" applyBorder="1" applyAlignment="1" applyProtection="1">
      <alignment horizontal="center" vertical="center"/>
      <protection locked="0"/>
    </xf>
    <xf numFmtId="0" fontId="9" fillId="0" borderId="41" xfId="0" applyFont="1" applyBorder="1" applyAlignment="1" applyProtection="1">
      <alignment horizontal="center" vertical="center"/>
      <protection locked="0"/>
    </xf>
    <xf numFmtId="0" fontId="9" fillId="0" borderId="42" xfId="0" applyFont="1" applyBorder="1" applyAlignment="1" applyProtection="1">
      <alignment horizontal="center" vertical="center"/>
      <protection locked="0"/>
    </xf>
    <xf numFmtId="0" fontId="10" fillId="0" borderId="4" xfId="0" applyFont="1" applyBorder="1" applyAlignment="1" applyProtection="1">
      <alignment horizontal="center" vertical="center" textRotation="90" wrapText="1"/>
      <protection locked="0"/>
    </xf>
    <xf numFmtId="0" fontId="11" fillId="0" borderId="22" xfId="0" applyFont="1" applyBorder="1" applyAlignment="1" applyProtection="1">
      <alignment horizontal="center" vertical="center"/>
      <protection locked="0"/>
    </xf>
    <xf numFmtId="0" fontId="11" fillId="0" borderId="31" xfId="0" applyFont="1" applyBorder="1" applyAlignment="1" applyProtection="1">
      <alignment horizontal="center" vertical="center"/>
      <protection locked="0"/>
    </xf>
    <xf numFmtId="0" fontId="12" fillId="0" borderId="31" xfId="0" applyFont="1" applyBorder="1" applyAlignment="1" applyProtection="1">
      <alignment horizontal="center" vertical="center"/>
      <protection locked="0"/>
    </xf>
    <xf numFmtId="0" fontId="13" fillId="2" borderId="37" xfId="0" applyFont="1" applyFill="1" applyBorder="1" applyAlignment="1" applyProtection="1">
      <alignment horizontal="center" vertical="center"/>
      <protection locked="0"/>
    </xf>
    <xf numFmtId="0" fontId="13" fillId="2" borderId="23" xfId="0" applyFont="1" applyFill="1" applyBorder="1" applyAlignment="1" applyProtection="1">
      <alignment horizontal="center" vertical="center"/>
      <protection locked="0"/>
    </xf>
    <xf numFmtId="0" fontId="13" fillId="2" borderId="24" xfId="0" applyFont="1" applyFill="1" applyBorder="1" applyAlignment="1" applyProtection="1">
      <alignment horizontal="center" vertical="center"/>
      <protection locked="0"/>
    </xf>
    <xf numFmtId="0" fontId="13" fillId="2" borderId="25" xfId="0" applyFont="1" applyFill="1" applyBorder="1" applyAlignment="1" applyProtection="1">
      <alignment horizontal="center" vertical="center"/>
      <protection locked="0"/>
    </xf>
    <xf numFmtId="0" fontId="11" fillId="0" borderId="25" xfId="0" applyFont="1" applyBorder="1" applyAlignment="1" applyProtection="1">
      <alignment horizontal="center" vertical="center"/>
      <protection locked="0"/>
    </xf>
    <xf numFmtId="0" fontId="14" fillId="0" borderId="32" xfId="0" applyFont="1" applyBorder="1" applyAlignment="1" applyProtection="1">
      <alignment horizontal="center" vertical="center"/>
      <protection locked="0"/>
    </xf>
    <xf numFmtId="0" fontId="14" fillId="0" borderId="40" xfId="0" applyFont="1" applyBorder="1" applyAlignment="1" applyProtection="1">
      <alignment horizontal="center" vertical="center"/>
      <protection locked="0"/>
    </xf>
    <xf numFmtId="0" fontId="11" fillId="0" borderId="40" xfId="0" applyFont="1" applyBorder="1" applyAlignment="1" applyProtection="1">
      <alignment horizontal="center" vertical="center"/>
      <protection locked="0"/>
    </xf>
    <xf numFmtId="0" fontId="11" fillId="0" borderId="41" xfId="0" applyFont="1" applyBorder="1" applyAlignment="1" applyProtection="1">
      <alignment horizontal="center" vertical="center"/>
      <protection locked="0"/>
    </xf>
    <xf numFmtId="0" fontId="14" fillId="0" borderId="42" xfId="0" applyFont="1" applyBorder="1" applyAlignment="1" applyProtection="1">
      <alignment horizontal="center" vertical="center"/>
      <protection locked="0"/>
    </xf>
    <xf numFmtId="0" fontId="16" fillId="0" borderId="14" xfId="0" applyFont="1" applyBorder="1" applyAlignment="1" applyProtection="1">
      <alignment horizontal="center" vertical="center"/>
      <protection locked="0"/>
    </xf>
    <xf numFmtId="0" fontId="16" fillId="0" borderId="5" xfId="0" applyFont="1" applyBorder="1" applyAlignment="1" applyProtection="1">
      <alignment horizontal="center" vertical="center"/>
      <protection locked="0"/>
    </xf>
    <xf numFmtId="0" fontId="16" fillId="0" borderId="6" xfId="0" applyFont="1" applyBorder="1" applyAlignment="1" applyProtection="1">
      <alignment horizontal="center" vertical="center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16" fillId="0" borderId="38" xfId="0" applyFont="1" applyBorder="1" applyAlignment="1" applyProtection="1">
      <alignment horizontal="center" vertical="center"/>
      <protection locked="0"/>
    </xf>
    <xf numFmtId="0" fontId="16" fillId="0" borderId="14" xfId="0" applyFont="1" applyBorder="1" applyAlignment="1">
      <alignment horizontal="center" vertical="center"/>
    </xf>
    <xf numFmtId="0" fontId="6" fillId="0" borderId="14" xfId="0" applyFont="1" applyBorder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center" vertical="center"/>
      <protection locked="0"/>
    </xf>
    <xf numFmtId="0" fontId="16" fillId="0" borderId="15" xfId="0" applyFont="1" applyBorder="1" applyAlignment="1" applyProtection="1">
      <alignment horizontal="center" vertical="center"/>
      <protection locked="0"/>
    </xf>
    <xf numFmtId="0" fontId="16" fillId="0" borderId="8" xfId="0" applyFont="1" applyBorder="1" applyAlignment="1" applyProtection="1">
      <alignment horizontal="center" vertical="center"/>
      <protection locked="0"/>
    </xf>
    <xf numFmtId="0" fontId="16" fillId="0" borderId="1" xfId="0" applyFont="1" applyBorder="1" applyAlignment="1" applyProtection="1">
      <alignment horizontal="center" vertical="center"/>
      <protection locked="0"/>
    </xf>
    <xf numFmtId="0" fontId="16" fillId="0" borderId="9" xfId="0" applyFont="1" applyBorder="1" applyAlignment="1" applyProtection="1">
      <alignment horizontal="center" vertical="center"/>
      <protection locked="0"/>
    </xf>
    <xf numFmtId="0" fontId="16" fillId="0" borderId="33" xfId="0" applyFont="1" applyBorder="1" applyAlignment="1" applyProtection="1">
      <alignment horizontal="center" vertical="center"/>
      <protection locked="0"/>
    </xf>
    <xf numFmtId="0" fontId="16" fillId="0" borderId="15" xfId="0" applyFont="1" applyBorder="1" applyAlignment="1">
      <alignment horizontal="center" vertical="center"/>
    </xf>
    <xf numFmtId="0" fontId="6" fillId="0" borderId="15" xfId="0" applyFont="1" applyBorder="1" applyAlignment="1" applyProtection="1">
      <alignment horizontal="center" vertical="center"/>
      <protection locked="0"/>
    </xf>
    <xf numFmtId="0" fontId="16" fillId="0" borderId="16" xfId="0" applyFont="1" applyBorder="1" applyAlignment="1" applyProtection="1">
      <alignment horizontal="center" vertical="center"/>
      <protection locked="0"/>
    </xf>
    <xf numFmtId="0" fontId="16" fillId="0" borderId="10" xfId="0" applyFont="1" applyBorder="1" applyAlignment="1" applyProtection="1">
      <alignment horizontal="center" vertical="center"/>
      <protection locked="0"/>
    </xf>
    <xf numFmtId="0" fontId="16" fillId="0" borderId="11" xfId="0" applyFont="1" applyBorder="1" applyAlignment="1" applyProtection="1">
      <alignment horizontal="center" vertical="center"/>
      <protection locked="0"/>
    </xf>
    <xf numFmtId="0" fontId="16" fillId="0" borderId="12" xfId="0" applyFont="1" applyBorder="1" applyAlignment="1" applyProtection="1">
      <alignment horizontal="center" vertical="center"/>
      <protection locked="0"/>
    </xf>
    <xf numFmtId="0" fontId="16" fillId="0" borderId="39" xfId="0" applyFont="1" applyBorder="1" applyAlignment="1" applyProtection="1">
      <alignment horizontal="center" vertical="center"/>
      <protection locked="0"/>
    </xf>
    <xf numFmtId="0" fontId="16" fillId="0" borderId="16" xfId="0" applyFont="1" applyBorder="1" applyAlignment="1">
      <alignment horizontal="center" vertical="center"/>
    </xf>
    <xf numFmtId="0" fontId="6" fillId="0" borderId="16" xfId="0" applyFont="1" applyBorder="1" applyAlignment="1" applyProtection="1">
      <alignment horizontal="center" vertical="center"/>
      <protection locked="0"/>
    </xf>
    <xf numFmtId="0" fontId="16" fillId="0" borderId="17" xfId="0" applyFont="1" applyBorder="1" applyAlignment="1" applyProtection="1">
      <alignment horizontal="center" vertical="center"/>
      <protection locked="0"/>
    </xf>
    <xf numFmtId="0" fontId="16" fillId="0" borderId="18" xfId="0" applyFont="1" applyBorder="1" applyAlignment="1" applyProtection="1">
      <alignment horizontal="center" vertical="center"/>
      <protection locked="0"/>
    </xf>
    <xf numFmtId="0" fontId="16" fillId="0" borderId="26" xfId="0" applyFont="1" applyBorder="1" applyAlignment="1" applyProtection="1">
      <alignment horizontal="center" vertical="center"/>
      <protection locked="0"/>
    </xf>
    <xf numFmtId="0" fontId="16" fillId="0" borderId="27" xfId="0" applyFont="1" applyBorder="1" applyAlignment="1" applyProtection="1">
      <alignment horizontal="center" vertical="center"/>
      <protection locked="0"/>
    </xf>
    <xf numFmtId="0" fontId="16" fillId="0" borderId="28" xfId="0" applyFont="1" applyBorder="1" applyAlignment="1" applyProtection="1">
      <alignment horizontal="center" vertical="center"/>
      <protection locked="0"/>
    </xf>
    <xf numFmtId="0" fontId="16" fillId="0" borderId="43" xfId="0" applyFont="1" applyBorder="1" applyAlignment="1" applyProtection="1">
      <alignment horizontal="center" vertical="center"/>
      <protection locked="0"/>
    </xf>
    <xf numFmtId="0" fontId="2" fillId="0" borderId="14" xfId="0" applyFont="1" applyBorder="1" applyAlignment="1" applyProtection="1">
      <alignment horizontal="center" vertical="center" wrapText="1"/>
      <protection locked="0"/>
    </xf>
    <xf numFmtId="0" fontId="2" fillId="0" borderId="15" xfId="0" applyFont="1" applyBorder="1" applyAlignment="1" applyProtection="1">
      <alignment horizontal="center" vertical="center" wrapText="1"/>
      <protection locked="0"/>
    </xf>
    <xf numFmtId="0" fontId="2" fillId="0" borderId="19" xfId="0" applyFont="1" applyBorder="1" applyAlignment="1" applyProtection="1">
      <alignment horizontal="center" vertical="center" wrapText="1"/>
      <protection locked="0"/>
    </xf>
    <xf numFmtId="0" fontId="6" fillId="0" borderId="20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13" xfId="0" applyFont="1" applyBorder="1" applyAlignment="1" applyProtection="1">
      <alignment horizontal="center" vertical="center"/>
      <protection locked="0"/>
    </xf>
    <xf numFmtId="0" fontId="3" fillId="0" borderId="14" xfId="0" applyFont="1" applyBorder="1" applyAlignment="1" applyProtection="1">
      <alignment horizontal="center" vertical="center" textRotation="90"/>
      <protection locked="0"/>
    </xf>
    <xf numFmtId="0" fontId="3" fillId="0" borderId="15" xfId="0" applyFont="1" applyBorder="1" applyAlignment="1" applyProtection="1">
      <alignment horizontal="center" vertical="center" textRotation="90"/>
      <protection locked="0"/>
    </xf>
    <xf numFmtId="0" fontId="3" fillId="0" borderId="19" xfId="0" applyFont="1" applyBorder="1" applyAlignment="1" applyProtection="1">
      <alignment horizontal="center" vertical="center" textRotation="90"/>
      <protection locked="0"/>
    </xf>
    <xf numFmtId="0" fontId="3" fillId="0" borderId="27" xfId="0" applyFont="1" applyBorder="1" applyAlignment="1" applyProtection="1">
      <alignment horizontal="center" vertical="center" textRotation="90"/>
      <protection locked="0"/>
    </xf>
    <xf numFmtId="0" fontId="3" fillId="0" borderId="28" xfId="0" applyFont="1" applyBorder="1" applyAlignment="1" applyProtection="1">
      <alignment horizontal="center" vertical="center" textRotation="90"/>
      <protection locked="0"/>
    </xf>
    <xf numFmtId="0" fontId="3" fillId="0" borderId="29" xfId="0" applyFont="1" applyBorder="1" applyAlignment="1" applyProtection="1">
      <alignment horizontal="center" vertical="center" textRotation="90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wrapText="1"/>
      <protection locked="0"/>
    </xf>
    <xf numFmtId="0" fontId="6" fillId="0" borderId="3" xfId="0" applyFont="1" applyBorder="1" applyAlignment="1" applyProtection="1">
      <alignment horizontal="center" wrapText="1"/>
      <protection locked="0"/>
    </xf>
    <xf numFmtId="0" fontId="6" fillId="0" borderId="4" xfId="0" applyFont="1" applyBorder="1" applyAlignment="1" applyProtection="1">
      <alignment horizontal="center" wrapText="1"/>
      <protection locked="0"/>
    </xf>
    <xf numFmtId="0" fontId="3" fillId="0" borderId="14" xfId="0" applyFont="1" applyBorder="1" applyAlignment="1" applyProtection="1">
      <alignment horizontal="center" vertical="center" textRotation="90" wrapText="1"/>
      <protection locked="0"/>
    </xf>
    <xf numFmtId="0" fontId="3" fillId="0" borderId="16" xfId="0" applyFont="1" applyBorder="1" applyAlignment="1" applyProtection="1">
      <alignment horizontal="center" vertical="center" textRotation="90" wrapText="1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1" fillId="0" borderId="25" xfId="0" applyFont="1" applyBorder="1" applyAlignment="1" applyProtection="1">
      <alignment horizontal="center" vertical="center"/>
      <protection locked="0"/>
    </xf>
    <xf numFmtId="0" fontId="1" fillId="0" borderId="30" xfId="0" applyFont="1" applyBorder="1" applyAlignment="1" applyProtection="1">
      <alignment horizontal="center" vertical="center"/>
      <protection locked="0"/>
    </xf>
    <xf numFmtId="0" fontId="1" fillId="0" borderId="14" xfId="0" applyFont="1" applyBorder="1" applyAlignment="1" applyProtection="1">
      <alignment horizontal="center" vertical="center" wrapText="1"/>
      <protection locked="0"/>
    </xf>
    <xf numFmtId="0" fontId="1" fillId="0" borderId="15" xfId="0" applyFont="1" applyBorder="1" applyAlignment="1" applyProtection="1">
      <alignment horizontal="center" vertical="center" wrapText="1"/>
      <protection locked="0"/>
    </xf>
    <xf numFmtId="0" fontId="1" fillId="0" borderId="19" xfId="0" applyFont="1" applyBorder="1" applyAlignment="1" applyProtection="1">
      <alignment horizontal="center" vertical="center" wrapText="1"/>
      <protection locked="0"/>
    </xf>
    <xf numFmtId="0" fontId="1" fillId="0" borderId="14" xfId="0" applyFont="1" applyBorder="1" applyAlignment="1" applyProtection="1">
      <alignment horizontal="center" vertical="center"/>
      <protection locked="0"/>
    </xf>
    <xf numFmtId="0" fontId="1" fillId="0" borderId="15" xfId="0" applyFont="1" applyBorder="1" applyAlignment="1" applyProtection="1">
      <alignment horizontal="center" vertical="center"/>
      <protection locked="0"/>
    </xf>
    <xf numFmtId="0" fontId="1" fillId="0" borderId="19" xfId="0" applyFont="1" applyBorder="1" applyAlignment="1" applyProtection="1">
      <alignment horizontal="center" vertical="center"/>
      <protection locked="0"/>
    </xf>
    <xf numFmtId="0" fontId="6" fillId="0" borderId="21" xfId="0" applyFont="1" applyBorder="1" applyAlignment="1" applyProtection="1">
      <alignment horizontal="center" vertical="center"/>
      <protection locked="0"/>
    </xf>
    <xf numFmtId="0" fontId="6" fillId="0" borderId="23" xfId="0" applyFont="1" applyBorder="1" applyAlignment="1" applyProtection="1">
      <alignment horizontal="center" vertical="center"/>
      <protection locked="0"/>
    </xf>
    <xf numFmtId="0" fontId="6" fillId="0" borderId="34" xfId="0" applyFont="1" applyBorder="1" applyAlignment="1" applyProtection="1">
      <alignment horizontal="center" vertical="center"/>
      <protection locked="0"/>
    </xf>
    <xf numFmtId="0" fontId="6" fillId="0" borderId="24" xfId="0" applyFont="1" applyBorder="1" applyAlignment="1" applyProtection="1">
      <alignment horizontal="center" vertical="center"/>
      <protection locked="0"/>
    </xf>
    <xf numFmtId="0" fontId="15" fillId="0" borderId="25" xfId="0" applyFont="1" applyBorder="1" applyAlignment="1" applyProtection="1">
      <alignment horizontal="center" vertical="center" wrapText="1"/>
      <protection locked="0"/>
    </xf>
    <xf numFmtId="0" fontId="1" fillId="0" borderId="30" xfId="0" applyFont="1" applyBorder="1" applyAlignment="1" applyProtection="1">
      <alignment horizontal="center" vertical="center" wrapText="1"/>
      <protection locked="0"/>
    </xf>
    <xf numFmtId="0" fontId="2" fillId="0" borderId="18" xfId="0" applyFont="1" applyBorder="1" applyAlignment="1" applyProtection="1">
      <alignment horizontal="center" vertical="center" wrapText="1"/>
      <protection locked="0"/>
    </xf>
    <xf numFmtId="0" fontId="2" fillId="0" borderId="35" xfId="0" applyFont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8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A8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ris\Downloads\Ucionice_sve.xlsx" TargetMode="External"/><Relationship Id="rId1" Type="http://schemas.openxmlformats.org/officeDocument/2006/relationships/externalLinkPath" Target="/Users/diapo/Downloads/Ucionice_s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Učenici"/>
    </sheetNames>
    <sheetDataSet>
      <sheetData sheetId="0" refreshError="1">
        <row r="2">
          <cell r="B2" t="str">
            <v>Никола Средојевић</v>
          </cell>
          <cell r="D2" t="str">
            <v>ОШ Николај Велимировић</v>
          </cell>
          <cell r="E2" t="str">
            <v>Шабац</v>
          </cell>
          <cell r="F2" t="str">
            <v>Шабац</v>
          </cell>
          <cell r="G2" t="str">
            <v>Мачвански округ</v>
          </cell>
        </row>
        <row r="3">
          <cell r="B3" t="str">
            <v>Данило Бурсаћ</v>
          </cell>
          <cell r="D3" t="str">
            <v>ОШ Вук Караџић</v>
          </cell>
          <cell r="E3" t="str">
            <v>Шабац</v>
          </cell>
          <cell r="F3" t="str">
            <v>Шабац</v>
          </cell>
          <cell r="G3" t="str">
            <v>Мачвански округ</v>
          </cell>
          <cell r="H3" t="str">
            <v>Милица Јовић</v>
          </cell>
          <cell r="I3" t="str">
            <v>Српски</v>
          </cell>
        </row>
        <row r="4">
          <cell r="B4" t="str">
            <v>Лука Цвејић</v>
          </cell>
          <cell r="D4" t="str">
            <v>ОШ Јеврем Обреновић</v>
          </cell>
          <cell r="E4" t="str">
            <v>Шабац</v>
          </cell>
          <cell r="F4" t="str">
            <v>Шабац</v>
          </cell>
          <cell r="G4" t="str">
            <v>Мачвански округ</v>
          </cell>
          <cell r="H4" t="str">
            <v>Бркић Александар</v>
          </cell>
          <cell r="I4" t="str">
            <v>Српски</v>
          </cell>
        </row>
        <row r="5">
          <cell r="E5" t="str">
            <v>Волујац</v>
          </cell>
          <cell r="I5" t="str">
            <v>Српски</v>
          </cell>
        </row>
        <row r="6">
          <cell r="B6" t="str">
            <v>Андреј Росић</v>
          </cell>
          <cell r="D6" t="str">
            <v>ОШ Јован Цвијић</v>
          </cell>
          <cell r="E6" t="str">
            <v>Змињак</v>
          </cell>
          <cell r="F6" t="str">
            <v>Шабац</v>
          </cell>
          <cell r="G6" t="str">
            <v>Мачвански округ</v>
          </cell>
          <cell r="H6" t="str">
            <v>Душко Бојић</v>
          </cell>
          <cell r="I6" t="str">
            <v>Српски</v>
          </cell>
        </row>
        <row r="7">
          <cell r="B7" t="str">
            <v>Михаило Обрадовић</v>
          </cell>
          <cell r="D7" t="str">
            <v>ОШ Стојан Новаковић</v>
          </cell>
          <cell r="E7" t="str">
            <v>Шабац</v>
          </cell>
          <cell r="F7" t="str">
            <v>Шабац</v>
          </cell>
          <cell r="G7" t="str">
            <v>Мачвански округ</v>
          </cell>
          <cell r="H7" t="str">
            <v>Кристина Јеремић</v>
          </cell>
          <cell r="I7" t="str">
            <v>Српски</v>
          </cell>
        </row>
        <row r="8">
          <cell r="B8" t="str">
            <v>Бранислав Беара</v>
          </cell>
          <cell r="D8" t="str">
            <v>ОШ Јанко Веселиновић</v>
          </cell>
          <cell r="E8" t="str">
            <v>Шабац</v>
          </cell>
          <cell r="F8" t="str">
            <v>Шабац</v>
          </cell>
          <cell r="G8" t="str">
            <v>Мачвански округ</v>
          </cell>
          <cell r="H8" t="str">
            <v>Светозар Шобић</v>
          </cell>
          <cell r="I8" t="str">
            <v>Српски</v>
          </cell>
        </row>
        <row r="9">
          <cell r="B9" t="str">
            <v>Јана Ђиновић</v>
          </cell>
          <cell r="D9" t="str">
            <v>ОШ Јован Цвијић</v>
          </cell>
          <cell r="E9" t="str">
            <v>Змињак</v>
          </cell>
          <cell r="F9" t="str">
            <v>Шабац</v>
          </cell>
          <cell r="G9" t="str">
            <v>Мачвански округ</v>
          </cell>
          <cell r="H9" t="str">
            <v>Душко Бојић</v>
          </cell>
          <cell r="I9" t="str">
            <v>Српски</v>
          </cell>
        </row>
        <row r="10">
          <cell r="B10" t="str">
            <v>Вељко Илић</v>
          </cell>
          <cell r="D10" t="str">
            <v>ОШ Јеврем Обреновић</v>
          </cell>
          <cell r="E10" t="str">
            <v>Шабац</v>
          </cell>
          <cell r="F10" t="str">
            <v>Шабац</v>
          </cell>
          <cell r="G10" t="str">
            <v>Мачвански округ</v>
          </cell>
          <cell r="H10" t="str">
            <v>Милан Перишић</v>
          </cell>
          <cell r="I10" t="str">
            <v>Српски</v>
          </cell>
        </row>
        <row r="11">
          <cell r="B11" t="str">
            <v>Лука Милутиновић</v>
          </cell>
          <cell r="D11" t="str">
            <v>ОШ Вук Караџић</v>
          </cell>
          <cell r="E11" t="str">
            <v>Шабац</v>
          </cell>
          <cell r="F11" t="str">
            <v>Шабац</v>
          </cell>
          <cell r="G11" t="str">
            <v>Мачвански округ</v>
          </cell>
          <cell r="H11" t="str">
            <v>Милица Јовић</v>
          </cell>
          <cell r="I11" t="str">
            <v>Српски</v>
          </cell>
        </row>
        <row r="12">
          <cell r="B12" t="str">
            <v>Михаило Јовановић</v>
          </cell>
          <cell r="D12" t="str">
            <v>ОШ Јован Цвијић</v>
          </cell>
          <cell r="E12" t="str">
            <v>Змињак</v>
          </cell>
          <cell r="F12" t="str">
            <v>Шабац</v>
          </cell>
          <cell r="G12" t="str">
            <v>Мачвански округ</v>
          </cell>
          <cell r="H12" t="str">
            <v>Весна Ерцеговчевић</v>
          </cell>
          <cell r="I12" t="str">
            <v>Српски</v>
          </cell>
        </row>
        <row r="13">
          <cell r="B13" t="str">
            <v>Огњен Ђурић</v>
          </cell>
          <cell r="D13" t="str">
            <v>ОШ Ната Јеличић</v>
          </cell>
          <cell r="E13" t="str">
            <v>Шабац</v>
          </cell>
          <cell r="F13" t="str">
            <v>Шабац</v>
          </cell>
          <cell r="G13" t="str">
            <v>Мачвански округ</v>
          </cell>
          <cell r="H13" t="str">
            <v>Татјана Алимпић</v>
          </cell>
          <cell r="I13" t="str">
            <v>Српски</v>
          </cell>
        </row>
        <row r="14">
          <cell r="D14" t="str">
            <v>ОШ Стојан Новаковић</v>
          </cell>
          <cell r="E14" t="str">
            <v>Шабац</v>
          </cell>
          <cell r="F14" t="str">
            <v>Шабац</v>
          </cell>
          <cell r="G14" t="str">
            <v>Мачвански округ</v>
          </cell>
          <cell r="H14" t="str">
            <v>Милица Пантелић</v>
          </cell>
          <cell r="I14" t="str">
            <v>Српски</v>
          </cell>
        </row>
        <row r="15">
          <cell r="B15" t="str">
            <v>Ђурђа Кијурина</v>
          </cell>
          <cell r="D15" t="str">
            <v>ОШ Николај Велимировић</v>
          </cell>
          <cell r="E15" t="str">
            <v>Шабац</v>
          </cell>
          <cell r="F15" t="str">
            <v>Шабац</v>
          </cell>
          <cell r="G15" t="str">
            <v>Мачвански округ</v>
          </cell>
          <cell r="I15" t="str">
            <v>Српски</v>
          </cell>
        </row>
        <row r="16">
          <cell r="B16" t="str">
            <v>Вељко Поповић</v>
          </cell>
          <cell r="D16" t="str">
            <v>ОШ Јован Цвијић</v>
          </cell>
          <cell r="E16" t="str">
            <v>Змињак</v>
          </cell>
          <cell r="F16" t="str">
            <v>Шабац</v>
          </cell>
          <cell r="G16" t="str">
            <v>Мачвански округ</v>
          </cell>
          <cell r="H16" t="str">
            <v>Душко Бојић</v>
          </cell>
          <cell r="I16" t="str">
            <v>Српски</v>
          </cell>
        </row>
        <row r="17">
          <cell r="B17" t="str">
            <v>Вукашин Тубица</v>
          </cell>
          <cell r="D17" t="str">
            <v>ОШ Стојан Новаковић</v>
          </cell>
          <cell r="E17" t="str">
            <v>Шабац</v>
          </cell>
          <cell r="F17" t="str">
            <v>Шабац</v>
          </cell>
          <cell r="G17" t="str">
            <v>Мачвански округ</v>
          </cell>
          <cell r="H17" t="str">
            <v>Милица Пантелић</v>
          </cell>
          <cell r="I17" t="str">
            <v>Српски</v>
          </cell>
        </row>
        <row r="18">
          <cell r="B18" t="str">
            <v>Лена Дервишевић</v>
          </cell>
          <cell r="D18" t="str">
            <v>ОШ Вук Караџић</v>
          </cell>
          <cell r="E18" t="str">
            <v>Шабац</v>
          </cell>
          <cell r="F18" t="str">
            <v>Шабац</v>
          </cell>
          <cell r="G18" t="str">
            <v>Мачвански округ</v>
          </cell>
          <cell r="H18" t="str">
            <v>Милица Јовић</v>
          </cell>
          <cell r="I18" t="str">
            <v>Српски</v>
          </cell>
        </row>
        <row r="19">
          <cell r="B19" t="str">
            <v>Ленка Качаревић</v>
          </cell>
          <cell r="D19" t="str">
            <v>ОШ Јеврем Обреновић</v>
          </cell>
          <cell r="E19" t="str">
            <v>Шабац</v>
          </cell>
          <cell r="F19" t="str">
            <v>Шабац</v>
          </cell>
          <cell r="G19" t="str">
            <v>Мачвански округ</v>
          </cell>
          <cell r="H19" t="str">
            <v>Бркић Александар</v>
          </cell>
          <cell r="I19" t="str">
            <v>Српски</v>
          </cell>
        </row>
        <row r="20">
          <cell r="B20" t="str">
            <v>Милица Обрадовић</v>
          </cell>
          <cell r="D20" t="str">
            <v>ОШ Мајур</v>
          </cell>
          <cell r="E20" t="str">
            <v>Мајур</v>
          </cell>
          <cell r="F20" t="str">
            <v>Шабац</v>
          </cell>
          <cell r="G20" t="str">
            <v>Мачвански округ</v>
          </cell>
          <cell r="H20" t="str">
            <v>Марина Протић</v>
          </cell>
          <cell r="I20" t="str">
            <v>Српски</v>
          </cell>
        </row>
        <row r="21">
          <cell r="B21" t="str">
            <v>Василије Васиљевић</v>
          </cell>
          <cell r="D21" t="str">
            <v>ОШ Јован Цвијић</v>
          </cell>
          <cell r="E21" t="str">
            <v>Змињак</v>
          </cell>
          <cell r="F21" t="str">
            <v>Шабац</v>
          </cell>
          <cell r="G21" t="str">
            <v>Мачвански округ</v>
          </cell>
          <cell r="H21" t="str">
            <v>Душко Бојић</v>
          </cell>
          <cell r="I21" t="str">
            <v>Српски</v>
          </cell>
        </row>
        <row r="22">
          <cell r="B22" t="str">
            <v>Јана Грујичић</v>
          </cell>
          <cell r="D22" t="str">
            <v>ОШ Ната Јеличић</v>
          </cell>
          <cell r="E22" t="str">
            <v>Шабац</v>
          </cell>
          <cell r="F22" t="str">
            <v>Шабац</v>
          </cell>
          <cell r="G22" t="str">
            <v>Мачвански округ</v>
          </cell>
          <cell r="H22" t="str">
            <v>Татјана Алимпић</v>
          </cell>
          <cell r="I22" t="str">
            <v>Српски</v>
          </cell>
        </row>
        <row r="23">
          <cell r="B23" t="str">
            <v>Неда Лончар</v>
          </cell>
          <cell r="D23" t="str">
            <v>ОШ Лаза К. Лазаревић</v>
          </cell>
          <cell r="E23" t="str">
            <v>Шабац</v>
          </cell>
          <cell r="F23" t="str">
            <v>Шабац</v>
          </cell>
          <cell r="G23" t="str">
            <v>Мачвански округ</v>
          </cell>
          <cell r="H23" t="str">
            <v>Ирена Ивановић</v>
          </cell>
          <cell r="I23" t="str">
            <v>Српски</v>
          </cell>
        </row>
        <row r="24">
          <cell r="B24" t="str">
            <v>Милица Јелић</v>
          </cell>
          <cell r="D24" t="str">
            <v>ОШ Јован Цвијић</v>
          </cell>
          <cell r="E24" t="str">
            <v>Змињак</v>
          </cell>
          <cell r="F24" t="str">
            <v>Шабац</v>
          </cell>
          <cell r="G24" t="str">
            <v>Мачвански округ</v>
          </cell>
          <cell r="H24" t="str">
            <v>Душко Бојић</v>
          </cell>
          <cell r="I24" t="str">
            <v>Српски</v>
          </cell>
        </row>
        <row r="25">
          <cell r="B25" t="str">
            <v>Милица Зечевић</v>
          </cell>
          <cell r="D25" t="str">
            <v>ОШ Јеврем Обреновић</v>
          </cell>
          <cell r="E25" t="str">
            <v>Шабац</v>
          </cell>
          <cell r="F25" t="str">
            <v>Шабац</v>
          </cell>
          <cell r="G25" t="str">
            <v>Мачвански округ</v>
          </cell>
          <cell r="H25" t="str">
            <v>Милан Перишић</v>
          </cell>
          <cell r="I25" t="str">
            <v>Српски</v>
          </cell>
        </row>
        <row r="26">
          <cell r="B26" t="str">
            <v>Невена Мићић</v>
          </cell>
          <cell r="D26" t="str">
            <v>ОШ Стојан Новаковић</v>
          </cell>
          <cell r="E26" t="str">
            <v>Шабац</v>
          </cell>
          <cell r="F26" t="str">
            <v>Шабац</v>
          </cell>
          <cell r="G26" t="str">
            <v>Мачвански округ</v>
          </cell>
          <cell r="H26" t="str">
            <v>Кристина Јеремић</v>
          </cell>
          <cell r="I26" t="str">
            <v>Српски</v>
          </cell>
        </row>
        <row r="27">
          <cell r="B27" t="str">
            <v>Димитрије Симић</v>
          </cell>
          <cell r="D27" t="str">
            <v>ОШ Јанко Веселиновић</v>
          </cell>
          <cell r="E27" t="str">
            <v>Шабац</v>
          </cell>
          <cell r="F27" t="str">
            <v>Шабац</v>
          </cell>
          <cell r="G27" t="str">
            <v>Мачвански округ</v>
          </cell>
          <cell r="H27" t="str">
            <v>Светозар Шобић</v>
          </cell>
          <cell r="I27" t="str">
            <v>Српски</v>
          </cell>
        </row>
        <row r="28">
          <cell r="B28" t="str">
            <v>Уна Тешић</v>
          </cell>
          <cell r="D28" t="str">
            <v>ОШ Лаза К. Лазаревић</v>
          </cell>
          <cell r="E28" t="str">
            <v>Шабац</v>
          </cell>
          <cell r="F28" t="str">
            <v>Шабац</v>
          </cell>
          <cell r="G28" t="str">
            <v>Мачвански округ</v>
          </cell>
          <cell r="H28" t="str">
            <v>Ирена Ивановић</v>
          </cell>
          <cell r="I28" t="str">
            <v>Српски</v>
          </cell>
        </row>
        <row r="29">
          <cell r="B29" t="str">
            <v>Сергеј Срнић</v>
          </cell>
          <cell r="D29" t="str">
            <v>ОШ Јанко Веселиновић</v>
          </cell>
          <cell r="E29" t="str">
            <v>Шабац</v>
          </cell>
          <cell r="F29" t="str">
            <v>Шабац</v>
          </cell>
          <cell r="G29" t="str">
            <v>Мачвански округ</v>
          </cell>
          <cell r="H29" t="str">
            <v>Светозар Шобић</v>
          </cell>
          <cell r="I29" t="str">
            <v>Српски</v>
          </cell>
        </row>
        <row r="30">
          <cell r="B30" t="str">
            <v>Јана Милојевић</v>
          </cell>
          <cell r="D30" t="str">
            <v>ОШ Ната Јеличић</v>
          </cell>
          <cell r="E30" t="str">
            <v>Шабац</v>
          </cell>
          <cell r="F30" t="str">
            <v>Шабац</v>
          </cell>
          <cell r="G30" t="str">
            <v>Мачвански округ</v>
          </cell>
          <cell r="H30" t="str">
            <v>Татјана Алимпић</v>
          </cell>
          <cell r="I30" t="str">
            <v>Српски</v>
          </cell>
        </row>
        <row r="31">
          <cell r="B31" t="str">
            <v>Анастасија Живковић</v>
          </cell>
          <cell r="D31" t="str">
            <v>ОШ Стојан Новаковић</v>
          </cell>
          <cell r="E31" t="str">
            <v>Шабац</v>
          </cell>
          <cell r="F31" t="str">
            <v>Шабац</v>
          </cell>
          <cell r="G31" t="str">
            <v>Мачвански округ</v>
          </cell>
          <cell r="H31" t="str">
            <v>Кристина Јеремић</v>
          </cell>
          <cell r="I31" t="str">
            <v>Српски</v>
          </cell>
        </row>
        <row r="32">
          <cell r="B32" t="str">
            <v>Миа Долијановић</v>
          </cell>
          <cell r="D32" t="str">
            <v>ОШ Јован Цвијић</v>
          </cell>
          <cell r="E32" t="str">
            <v>Змињак</v>
          </cell>
          <cell r="F32" t="str">
            <v>Шабац</v>
          </cell>
          <cell r="G32" t="str">
            <v>Мачвански округ</v>
          </cell>
          <cell r="H32" t="str">
            <v>Весна Ерцеговчевић</v>
          </cell>
          <cell r="I32" t="str">
            <v>Српски</v>
          </cell>
        </row>
        <row r="33">
          <cell r="B33" t="str">
            <v>Игњат Лолић</v>
          </cell>
          <cell r="D33" t="str">
            <v>ОШ Вук Караџић</v>
          </cell>
          <cell r="E33" t="str">
            <v>Шабац</v>
          </cell>
          <cell r="F33" t="str">
            <v>Шабац</v>
          </cell>
          <cell r="G33" t="str">
            <v>Мачвански округ</v>
          </cell>
          <cell r="H33" t="str">
            <v>Милица Јовић</v>
          </cell>
          <cell r="I33" t="str">
            <v>Српски</v>
          </cell>
        </row>
        <row r="34">
          <cell r="B34" t="str">
            <v>Петар Којић</v>
          </cell>
          <cell r="D34" t="str">
            <v>ОШ Николај Велимировић</v>
          </cell>
          <cell r="E34" t="str">
            <v>Шабац</v>
          </cell>
          <cell r="F34" t="str">
            <v>Шабац</v>
          </cell>
          <cell r="G34" t="str">
            <v>Мачвански округ</v>
          </cell>
          <cell r="I34" t="str">
            <v>Српски</v>
          </cell>
        </row>
        <row r="35">
          <cell r="B35" t="str">
            <v>Нађа Аранђеловић</v>
          </cell>
          <cell r="D35" t="str">
            <v>ОШ Ната Јеличић</v>
          </cell>
          <cell r="E35" t="str">
            <v>Шабац</v>
          </cell>
          <cell r="F35" t="str">
            <v>Шабац</v>
          </cell>
          <cell r="G35" t="str">
            <v>Мачвански округ</v>
          </cell>
          <cell r="H35" t="str">
            <v>Ивана Васић</v>
          </cell>
          <cell r="I35" t="str">
            <v>Српски</v>
          </cell>
        </row>
        <row r="36">
          <cell r="F36" t="str">
            <v>Шабац</v>
          </cell>
          <cell r="I36" t="str">
            <v>Српски</v>
          </cell>
        </row>
        <row r="37">
          <cell r="B37" t="str">
            <v>Валентина Спасојевић</v>
          </cell>
          <cell r="D37" t="str">
            <v>ОШ Николај Велимировић</v>
          </cell>
          <cell r="E37" t="str">
            <v>Шабац</v>
          </cell>
          <cell r="F37" t="str">
            <v>Шабац</v>
          </cell>
          <cell r="G37" t="str">
            <v>Мачвански округ</v>
          </cell>
          <cell r="I37" t="str">
            <v>Српски</v>
          </cell>
        </row>
        <row r="38">
          <cell r="B38" t="str">
            <v>Лука Стјепановић</v>
          </cell>
          <cell r="D38" t="str">
            <v>ОШ Јован Цвијић</v>
          </cell>
          <cell r="E38" t="str">
            <v>Змињак</v>
          </cell>
          <cell r="F38" t="str">
            <v>Шабац</v>
          </cell>
          <cell r="G38" t="str">
            <v>Мачвански округ</v>
          </cell>
          <cell r="H38" t="str">
            <v>Душко Бојић</v>
          </cell>
          <cell r="I38" t="str">
            <v>Српски</v>
          </cell>
        </row>
        <row r="39">
          <cell r="B39" t="str">
            <v>Софија Илић</v>
          </cell>
          <cell r="D39" t="str">
            <v>ОШ Јанко Веселиновић</v>
          </cell>
          <cell r="E39" t="str">
            <v>Шабац</v>
          </cell>
          <cell r="F39" t="str">
            <v>Шабац</v>
          </cell>
          <cell r="G39" t="str">
            <v>Мачвански округ</v>
          </cell>
          <cell r="H39" t="str">
            <v>Весна Бабић</v>
          </cell>
          <cell r="I39" t="str">
            <v>Српски</v>
          </cell>
        </row>
        <row r="40">
          <cell r="B40" t="str">
            <v>Страхиња Тубица</v>
          </cell>
          <cell r="D40" t="str">
            <v>ОШ Стојан Новаковић</v>
          </cell>
          <cell r="E40" t="str">
            <v>Шабац</v>
          </cell>
          <cell r="F40" t="str">
            <v>Шабац</v>
          </cell>
          <cell r="G40" t="str">
            <v>Мачвански округ</v>
          </cell>
          <cell r="H40" t="str">
            <v>Милица Пантелић</v>
          </cell>
          <cell r="I40" t="str">
            <v>Српски</v>
          </cell>
        </row>
        <row r="41">
          <cell r="B41" t="str">
            <v>Нина Симић</v>
          </cell>
          <cell r="D41" t="str">
            <v>ОШ Мајур</v>
          </cell>
          <cell r="E41" t="str">
            <v>Мајур</v>
          </cell>
          <cell r="F41" t="str">
            <v>Шабац</v>
          </cell>
          <cell r="G41" t="str">
            <v>Мачвански округ</v>
          </cell>
          <cell r="H41" t="str">
            <v>Зоран Павлица</v>
          </cell>
          <cell r="I41" t="str">
            <v>Српски</v>
          </cell>
        </row>
        <row r="42">
          <cell r="B42" t="str">
            <v>Павле Живановић</v>
          </cell>
          <cell r="D42" t="str">
            <v>ОШ Јанко Веселиновић</v>
          </cell>
          <cell r="E42" t="str">
            <v>Шабац</v>
          </cell>
          <cell r="F42" t="str">
            <v>Шабац</v>
          </cell>
          <cell r="G42" t="str">
            <v>Мачвански округ</v>
          </cell>
          <cell r="H42" t="str">
            <v>Весна Бабић</v>
          </cell>
          <cell r="I42" t="str">
            <v>Српски</v>
          </cell>
        </row>
        <row r="43">
          <cell r="B43" t="str">
            <v>Маша Врећа</v>
          </cell>
          <cell r="D43" t="str">
            <v>ОШ Јеврем Обреновић</v>
          </cell>
          <cell r="E43" t="str">
            <v>Шабац</v>
          </cell>
          <cell r="F43" t="str">
            <v>Шабац</v>
          </cell>
          <cell r="G43" t="str">
            <v>Мачвански округ</v>
          </cell>
          <cell r="H43" t="str">
            <v>Милан Перишић</v>
          </cell>
          <cell r="I43" t="str">
            <v>Српски</v>
          </cell>
        </row>
        <row r="44">
          <cell r="B44" t="str">
            <v>Теодора Поповић</v>
          </cell>
          <cell r="D44" t="str">
            <v>ОШ Стојан Новаковић</v>
          </cell>
          <cell r="E44" t="str">
            <v>Шабац</v>
          </cell>
          <cell r="F44" t="str">
            <v>Шабац</v>
          </cell>
          <cell r="G44" t="str">
            <v>Мачвански округ</v>
          </cell>
          <cell r="H44" t="str">
            <v>Кристина Јеремић</v>
          </cell>
          <cell r="I44" t="str">
            <v>Српски</v>
          </cell>
        </row>
        <row r="45">
          <cell r="B45" t="str">
            <v>Лазар Милинковић</v>
          </cell>
          <cell r="D45" t="str">
            <v>ОШ Јован Цвијић</v>
          </cell>
          <cell r="E45" t="str">
            <v>Змињак</v>
          </cell>
          <cell r="F45" t="str">
            <v>Шабац</v>
          </cell>
          <cell r="G45" t="str">
            <v>Мачвански округ</v>
          </cell>
          <cell r="H45" t="str">
            <v>Душко Бојић</v>
          </cell>
          <cell r="I45" t="str">
            <v>Српски</v>
          </cell>
        </row>
        <row r="46">
          <cell r="B46" t="str">
            <v>Анастасија Тодоровић</v>
          </cell>
          <cell r="F46" t="str">
            <v>Шабац</v>
          </cell>
          <cell r="I46" t="str">
            <v>Српски</v>
          </cell>
        </row>
        <row r="47">
          <cell r="B47" t="str">
            <v>Василије Исаиловић</v>
          </cell>
          <cell r="D47" t="str">
            <v>ОШ Јован Цвијић</v>
          </cell>
          <cell r="E47" t="str">
            <v>Змињак</v>
          </cell>
          <cell r="F47" t="str">
            <v>Шабац</v>
          </cell>
          <cell r="G47" t="str">
            <v>Мачвански округ</v>
          </cell>
          <cell r="H47" t="str">
            <v>Весна Ерцеговчевић</v>
          </cell>
          <cell r="I47" t="str">
            <v>Српски</v>
          </cell>
        </row>
        <row r="48">
          <cell r="B48" t="str">
            <v>Ана Вилотић</v>
          </cell>
          <cell r="D48" t="str">
            <v>ОШ Николај Велимировић</v>
          </cell>
          <cell r="E48" t="str">
            <v>Шабац</v>
          </cell>
          <cell r="F48" t="str">
            <v>Шабац</v>
          </cell>
          <cell r="G48" t="str">
            <v>Мачвански округ</v>
          </cell>
          <cell r="I48" t="str">
            <v>Српски</v>
          </cell>
        </row>
        <row r="49">
          <cell r="B49" t="str">
            <v>Бошко Стјепановић</v>
          </cell>
          <cell r="D49" t="str">
            <v>ОШ Јован Цвијић</v>
          </cell>
          <cell r="E49" t="str">
            <v>Змињак</v>
          </cell>
          <cell r="F49" t="str">
            <v>Шабац</v>
          </cell>
          <cell r="G49" t="str">
            <v>Мачвански округ</v>
          </cell>
          <cell r="H49" t="str">
            <v>Душко Бојић</v>
          </cell>
          <cell r="I49" t="str">
            <v>Српски</v>
          </cell>
        </row>
        <row r="50">
          <cell r="B50" t="str">
            <v>Исидора Миланковић</v>
          </cell>
          <cell r="D50" t="str">
            <v>ОШ Јеврем Обреновић</v>
          </cell>
          <cell r="E50" t="str">
            <v>Шабац</v>
          </cell>
          <cell r="F50" t="str">
            <v>Шабац</v>
          </cell>
          <cell r="G50" t="str">
            <v>Мачвански округ</v>
          </cell>
          <cell r="H50" t="str">
            <v>Милан Перишић</v>
          </cell>
          <cell r="I50" t="str">
            <v>Српски</v>
          </cell>
        </row>
        <row r="51">
          <cell r="B51" t="str">
            <v>Димитрије Вујиновић</v>
          </cell>
          <cell r="D51" t="str">
            <v>ОШ Јован Цвијић</v>
          </cell>
          <cell r="E51" t="str">
            <v>Змињак</v>
          </cell>
          <cell r="F51" t="str">
            <v>Шабац</v>
          </cell>
          <cell r="G51" t="str">
            <v>Мачвански округ</v>
          </cell>
          <cell r="H51" t="str">
            <v>Душко Бојић</v>
          </cell>
          <cell r="I51" t="str">
            <v>Српски</v>
          </cell>
        </row>
        <row r="52">
          <cell r="B52" t="str">
            <v>Лена Андрић</v>
          </cell>
          <cell r="D52" t="str">
            <v>ОШ Стојан Новаковић</v>
          </cell>
          <cell r="E52" t="str">
            <v>Шабац</v>
          </cell>
          <cell r="F52" t="str">
            <v>Шабац</v>
          </cell>
          <cell r="G52" t="str">
            <v>Мачвански округ</v>
          </cell>
          <cell r="H52" t="str">
            <v>Милица Пантелић</v>
          </cell>
          <cell r="I52" t="str">
            <v>Српски</v>
          </cell>
        </row>
        <row r="53">
          <cell r="B53" t="str">
            <v>Наталија Алановић</v>
          </cell>
          <cell r="D53" t="str">
            <v>ОШ Јован Цвијић</v>
          </cell>
          <cell r="E53" t="str">
            <v>Змињак</v>
          </cell>
          <cell r="F53" t="str">
            <v>Шабац</v>
          </cell>
          <cell r="G53" t="str">
            <v>Мачвански округ</v>
          </cell>
          <cell r="H53" t="str">
            <v>Душко Бојић</v>
          </cell>
          <cell r="I53" t="str">
            <v>Српски</v>
          </cell>
        </row>
        <row r="54">
          <cell r="B54" t="str">
            <v>Михаило Васић</v>
          </cell>
          <cell r="D54" t="str">
            <v>ОШ Јеврем Обреновић</v>
          </cell>
          <cell r="E54" t="str">
            <v>Шабац</v>
          </cell>
          <cell r="F54" t="str">
            <v>Шабац</v>
          </cell>
          <cell r="G54" t="str">
            <v>Мачвански округ</v>
          </cell>
          <cell r="H54" t="str">
            <v>Милан Перишић</v>
          </cell>
          <cell r="I54" t="str">
            <v>Српски</v>
          </cell>
        </row>
        <row r="55">
          <cell r="B55" t="str">
            <v>Стефан Брозбић</v>
          </cell>
          <cell r="D55" t="str">
            <v>ОШ Јанко Веселиновић</v>
          </cell>
          <cell r="E55" t="str">
            <v>Шабац</v>
          </cell>
          <cell r="F55" t="str">
            <v>Шабац</v>
          </cell>
          <cell r="G55" t="str">
            <v>Мачвански округ</v>
          </cell>
          <cell r="H55" t="str">
            <v>Весна Бабић</v>
          </cell>
          <cell r="I55" t="str">
            <v>Српски</v>
          </cell>
        </row>
        <row r="56">
          <cell r="B56" t="str">
            <v>Лазар Ћирић</v>
          </cell>
          <cell r="D56" t="str">
            <v>ОШ Јован Цвијић</v>
          </cell>
          <cell r="E56" t="str">
            <v>Змињак</v>
          </cell>
          <cell r="F56" t="str">
            <v>Шабац</v>
          </cell>
          <cell r="G56" t="str">
            <v>Мачвански округ</v>
          </cell>
          <cell r="H56" t="str">
            <v>Весна Ерцеговчевић</v>
          </cell>
          <cell r="I56" t="str">
            <v>Српски</v>
          </cell>
        </row>
        <row r="57">
          <cell r="I57" t="str">
            <v>Српски</v>
          </cell>
        </row>
        <row r="58">
          <cell r="B58" t="str">
            <v>Софија Ристић</v>
          </cell>
          <cell r="D58" t="str">
            <v>ОШ Јован Цвијић</v>
          </cell>
          <cell r="E58" t="str">
            <v>Змињак</v>
          </cell>
          <cell r="F58" t="str">
            <v>Шабац</v>
          </cell>
          <cell r="G58" t="str">
            <v>Мачвански округ</v>
          </cell>
          <cell r="H58" t="str">
            <v>Душко Бојић</v>
          </cell>
          <cell r="I58" t="str">
            <v>Српски</v>
          </cell>
        </row>
        <row r="59">
          <cell r="B59" t="str">
            <v>Лара Селенић</v>
          </cell>
          <cell r="D59" t="str">
            <v>ОШ Јеврем Обреновић</v>
          </cell>
          <cell r="E59" t="str">
            <v>Шабац</v>
          </cell>
          <cell r="F59" t="str">
            <v>Шабац</v>
          </cell>
          <cell r="G59" t="str">
            <v>Мачвански округ</v>
          </cell>
          <cell r="H59" t="str">
            <v>Милош Јовичић</v>
          </cell>
          <cell r="I59" t="str">
            <v>Српски</v>
          </cell>
        </row>
        <row r="60">
          <cell r="B60" t="str">
            <v>Виктор Трипковић</v>
          </cell>
          <cell r="D60" t="str">
            <v>ОШ Јован Цвијић</v>
          </cell>
          <cell r="E60" t="str">
            <v>Змињак</v>
          </cell>
          <cell r="F60" t="str">
            <v>Шабац</v>
          </cell>
          <cell r="G60" t="str">
            <v>Мачвански округ</v>
          </cell>
          <cell r="H60" t="str">
            <v>Душко Бојић</v>
          </cell>
          <cell r="I60" t="str">
            <v>Српски</v>
          </cell>
        </row>
        <row r="61">
          <cell r="B61" t="str">
            <v>Милош Ерцеговчевић</v>
          </cell>
          <cell r="D61" t="str">
            <v>ОШ Јован Цвијић</v>
          </cell>
          <cell r="E61" t="str">
            <v>Змињак</v>
          </cell>
          <cell r="F61" t="str">
            <v>Шабац</v>
          </cell>
          <cell r="G61" t="str">
            <v>Мачвански округ</v>
          </cell>
          <cell r="H61" t="str">
            <v>Душко Бојић</v>
          </cell>
          <cell r="I61" t="str">
            <v>Српски</v>
          </cell>
        </row>
        <row r="62">
          <cell r="B62" t="str">
            <v>Матеја Максимовић</v>
          </cell>
          <cell r="D62" t="str">
            <v>ОШ Мајур</v>
          </cell>
          <cell r="E62" t="str">
            <v>Мајур</v>
          </cell>
          <cell r="F62" t="str">
            <v>Шабац</v>
          </cell>
          <cell r="G62" t="str">
            <v>Мачвански округ</v>
          </cell>
          <cell r="H62" t="str">
            <v>Марина Протић</v>
          </cell>
          <cell r="I62" t="str">
            <v>Српски</v>
          </cell>
        </row>
        <row r="63">
          <cell r="B63" t="str">
            <v>Ивана Ристић</v>
          </cell>
          <cell r="D63" t="str">
            <v>ОШ Јован Цвијић</v>
          </cell>
          <cell r="E63" t="str">
            <v>Змињак</v>
          </cell>
          <cell r="F63" t="str">
            <v>Шабац</v>
          </cell>
          <cell r="G63" t="str">
            <v>Мачвански округ</v>
          </cell>
          <cell r="H63" t="str">
            <v>Душко Бојић</v>
          </cell>
          <cell r="I63" t="str">
            <v>Српски</v>
          </cell>
        </row>
        <row r="64">
          <cell r="B64" t="str">
            <v>Николина Илић</v>
          </cell>
          <cell r="D64" t="str">
            <v>ОШ Стојан Новаковић</v>
          </cell>
          <cell r="E64" t="str">
            <v>Шабац</v>
          </cell>
          <cell r="F64" t="str">
            <v>Шабац</v>
          </cell>
          <cell r="G64" t="str">
            <v>Мачвански округ</v>
          </cell>
          <cell r="H64" t="str">
            <v>Милица Пантелић</v>
          </cell>
          <cell r="I64" t="str">
            <v>Српски</v>
          </cell>
        </row>
        <row r="65">
          <cell r="B65" t="str">
            <v>Вукашин Васиљевић</v>
          </cell>
          <cell r="D65" t="str">
            <v>ОШ Јован Цвијић</v>
          </cell>
          <cell r="E65" t="str">
            <v>Змињак</v>
          </cell>
          <cell r="F65" t="str">
            <v>Шабац</v>
          </cell>
          <cell r="G65" t="str">
            <v>Мачвански округ</v>
          </cell>
          <cell r="H65" t="str">
            <v>Душко Бојић</v>
          </cell>
          <cell r="I65" t="str">
            <v>Српски</v>
          </cell>
        </row>
        <row r="66">
          <cell r="B66" t="str">
            <v>Драгица Симовић</v>
          </cell>
          <cell r="D66" t="str">
            <v>ОШ Јован Цвијић</v>
          </cell>
          <cell r="E66" t="str">
            <v>Змињак</v>
          </cell>
          <cell r="F66" t="str">
            <v>Шабац</v>
          </cell>
          <cell r="G66" t="str">
            <v>Мачвански округ</v>
          </cell>
          <cell r="H66" t="str">
            <v>Душко Бојић</v>
          </cell>
          <cell r="I66" t="str">
            <v>Српски</v>
          </cell>
        </row>
        <row r="67">
          <cell r="B67" t="str">
            <v>Ања Јанковић</v>
          </cell>
          <cell r="D67" t="str">
            <v>ОШ Јеврем Обреновић</v>
          </cell>
          <cell r="E67" t="str">
            <v>Шабац</v>
          </cell>
          <cell r="F67" t="str">
            <v>Шабац</v>
          </cell>
          <cell r="G67" t="str">
            <v>Мачвански округ</v>
          </cell>
          <cell r="H67" t="str">
            <v>Милан Перишић</v>
          </cell>
          <cell r="I67" t="str">
            <v>Српски</v>
          </cell>
        </row>
        <row r="68">
          <cell r="B68" t="str">
            <v>Наташа Поповић</v>
          </cell>
          <cell r="D68" t="str">
            <v>ОШ Лаза К. Лазаревић</v>
          </cell>
          <cell r="E68" t="str">
            <v>Шабац</v>
          </cell>
          <cell r="F68" t="str">
            <v>Шабац</v>
          </cell>
          <cell r="G68" t="str">
            <v>Мачвански округ</v>
          </cell>
          <cell r="H68" t="str">
            <v>Ирена Ивановић</v>
          </cell>
          <cell r="I68" t="str">
            <v>Српски</v>
          </cell>
        </row>
        <row r="69">
          <cell r="B69" t="str">
            <v>Марио Матић</v>
          </cell>
          <cell r="D69" t="str">
            <v>ОШ Јован Цвијић</v>
          </cell>
          <cell r="E69" t="str">
            <v>Змињак</v>
          </cell>
          <cell r="F69" t="str">
            <v>Шабац</v>
          </cell>
          <cell r="G69" t="str">
            <v>Мачвански округ</v>
          </cell>
          <cell r="H69" t="str">
            <v>Душко Бојић</v>
          </cell>
          <cell r="I69" t="str">
            <v>Српски</v>
          </cell>
        </row>
        <row r="70">
          <cell r="B70" t="str">
            <v>Анђела Пантић</v>
          </cell>
          <cell r="D70" t="str">
            <v>ОШ Николај Велимировић</v>
          </cell>
          <cell r="E70" t="str">
            <v>Шабац</v>
          </cell>
          <cell r="F70" t="str">
            <v>Шабац</v>
          </cell>
          <cell r="G70" t="str">
            <v>Мачвански округ</v>
          </cell>
          <cell r="I70" t="str">
            <v>Српски</v>
          </cell>
        </row>
        <row r="71">
          <cell r="B71" t="str">
            <v>Милош Ђурић</v>
          </cell>
          <cell r="D71" t="str">
            <v>ОШ Јеврем Обреновић</v>
          </cell>
          <cell r="E71" t="str">
            <v>Шабац</v>
          </cell>
          <cell r="F71" t="str">
            <v>Шабац</v>
          </cell>
          <cell r="G71" t="str">
            <v>Мачвански округ</v>
          </cell>
          <cell r="H71" t="str">
            <v>Милан Перишић</v>
          </cell>
          <cell r="I71" t="str">
            <v>Српски</v>
          </cell>
        </row>
        <row r="72">
          <cell r="B72" t="str">
            <v>Михаило Лазић</v>
          </cell>
          <cell r="D72" t="str">
            <v>ОШ Јован Цвијић</v>
          </cell>
          <cell r="E72" t="str">
            <v>Змињак</v>
          </cell>
          <cell r="F72" t="str">
            <v>Шабац</v>
          </cell>
          <cell r="G72" t="str">
            <v>Мачвански округ</v>
          </cell>
          <cell r="H72" t="str">
            <v>Душко Бојић</v>
          </cell>
          <cell r="I72" t="str">
            <v>Српски</v>
          </cell>
        </row>
        <row r="73">
          <cell r="B73" t="str">
            <v>Теодора Кузмић</v>
          </cell>
          <cell r="D73" t="str">
            <v>ОШ Јанко Веселиновић</v>
          </cell>
          <cell r="E73" t="str">
            <v>Шабац</v>
          </cell>
          <cell r="F73" t="str">
            <v>Шабац</v>
          </cell>
          <cell r="G73" t="str">
            <v>Мачвански округ</v>
          </cell>
          <cell r="H73" t="str">
            <v>Весна Бабић</v>
          </cell>
          <cell r="I73" t="str">
            <v>Српски</v>
          </cell>
        </row>
        <row r="74">
          <cell r="B74" t="str">
            <v>Вукашин Росић</v>
          </cell>
          <cell r="D74" t="str">
            <v>ОШ Јован Цвијић</v>
          </cell>
          <cell r="E74" t="str">
            <v>Змињак</v>
          </cell>
          <cell r="F74" t="str">
            <v>Шабац</v>
          </cell>
          <cell r="G74" t="str">
            <v>Мачвански округ</v>
          </cell>
          <cell r="H74" t="str">
            <v>Душко Бојић</v>
          </cell>
          <cell r="I74" t="str">
            <v>Српски</v>
          </cell>
        </row>
        <row r="75">
          <cell r="B75" t="str">
            <v>Дејана Ракић</v>
          </cell>
          <cell r="D75" t="str">
            <v>ОШ Јеврем Обреновић</v>
          </cell>
          <cell r="E75" t="str">
            <v>Шабац</v>
          </cell>
          <cell r="F75" t="str">
            <v>Шабац</v>
          </cell>
          <cell r="G75" t="str">
            <v>Мачвански округ</v>
          </cell>
          <cell r="H75" t="str">
            <v>Милан Перишић</v>
          </cell>
          <cell r="I75" t="str">
            <v>Српски</v>
          </cell>
        </row>
        <row r="76">
          <cell r="B76" t="str">
            <v>Нина Долијановић</v>
          </cell>
          <cell r="D76" t="str">
            <v>ОШ Јован Цвијић</v>
          </cell>
          <cell r="E76" t="str">
            <v>Змињак</v>
          </cell>
          <cell r="F76" t="str">
            <v>Шабац</v>
          </cell>
          <cell r="G76" t="str">
            <v>Мачвански округ</v>
          </cell>
          <cell r="H76" t="str">
            <v>Душко Бојић</v>
          </cell>
          <cell r="I76" t="str">
            <v>Српски</v>
          </cell>
        </row>
        <row r="77">
          <cell r="B77" t="str">
            <v>Филип Драшковић</v>
          </cell>
          <cell r="D77" t="str">
            <v>ОШ Ната Јеличић</v>
          </cell>
          <cell r="E77" t="str">
            <v>Шабац</v>
          </cell>
          <cell r="F77" t="str">
            <v>Шабац</v>
          </cell>
          <cell r="G77" t="str">
            <v>Мачвански округ</v>
          </cell>
          <cell r="H77" t="str">
            <v>Ивана Васић</v>
          </cell>
          <cell r="I77" t="str">
            <v>Српски</v>
          </cell>
        </row>
        <row r="78">
          <cell r="B78" t="str">
            <v>Игњат Ивановић</v>
          </cell>
          <cell r="D78" t="str">
            <v>ОШ Николај Велимировић</v>
          </cell>
          <cell r="E78" t="str">
            <v>Шабац</v>
          </cell>
          <cell r="F78" t="str">
            <v>Шабац</v>
          </cell>
          <cell r="G78" t="str">
            <v>Мачвански округ</v>
          </cell>
          <cell r="I78" t="str">
            <v>Српски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45"/>
  <sheetViews>
    <sheetView tabSelected="1" zoomScale="50" zoomScaleNormal="50" workbookViewId="0">
      <selection activeCell="X26" sqref="X26"/>
    </sheetView>
  </sheetViews>
  <sheetFormatPr defaultColWidth="9.140625" defaultRowHeight="15" x14ac:dyDescent="0.25"/>
  <cols>
    <col min="1" max="1" width="8" style="14" customWidth="1"/>
    <col min="2" max="2" width="38.42578125" style="14" customWidth="1"/>
    <col min="3" max="3" width="29.85546875" style="14" customWidth="1"/>
    <col min="4" max="4" width="32.85546875" style="14" customWidth="1"/>
    <col min="5" max="5" width="26.140625" style="14" customWidth="1"/>
    <col min="6" max="6" width="32" style="14" customWidth="1"/>
    <col min="7" max="7" width="36.42578125" style="14" customWidth="1"/>
    <col min="8" max="8" width="16.140625" style="14" customWidth="1"/>
    <col min="9" max="15" width="9.140625" style="14"/>
    <col min="16" max="16" width="7.42578125" style="14" customWidth="1"/>
    <col min="17" max="18" width="8.5703125" style="14" customWidth="1"/>
    <col min="19" max="19" width="9.140625" style="14"/>
    <col min="20" max="20" width="7.42578125" style="14" customWidth="1"/>
    <col min="21" max="21" width="8.42578125" style="14" customWidth="1"/>
    <col min="22" max="22" width="7.5703125" style="14" customWidth="1"/>
    <col min="23" max="24" width="9.140625" style="14"/>
    <col min="25" max="25" width="12.42578125" style="14" bestFit="1" customWidth="1"/>
    <col min="26" max="16384" width="9.140625" style="14"/>
  </cols>
  <sheetData>
    <row r="1" spans="1:26" ht="28.5" x14ac:dyDescent="0.25">
      <c r="A1" s="89" t="s">
        <v>35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89"/>
      <c r="U1" s="89"/>
      <c r="V1" s="89"/>
      <c r="W1" s="13"/>
      <c r="X1" s="13"/>
      <c r="Y1" s="13"/>
      <c r="Z1" s="13"/>
    </row>
    <row r="2" spans="1:26" ht="23.25" customHeight="1" x14ac:dyDescent="0.25">
      <c r="A2" s="89" t="s">
        <v>81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  <c r="V2" s="89"/>
      <c r="W2" s="13"/>
      <c r="X2" s="13"/>
      <c r="Y2" s="13"/>
      <c r="Z2" s="13"/>
    </row>
    <row r="3" spans="1:26" ht="23.25" customHeight="1" x14ac:dyDescent="0.25">
      <c r="A3" s="89" t="s">
        <v>34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  <c r="U3" s="89"/>
      <c r="V3" s="89"/>
      <c r="W3" s="15"/>
      <c r="X3" s="15"/>
      <c r="Y3" s="15"/>
      <c r="Z3" s="15"/>
    </row>
    <row r="4" spans="1:26" ht="27" customHeight="1" x14ac:dyDescent="0.25">
      <c r="A4" s="89" t="s">
        <v>79</v>
      </c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89"/>
    </row>
    <row r="5" spans="1:26" ht="30" customHeight="1" thickBot="1" x14ac:dyDescent="0.3">
      <c r="A5" s="89" t="s">
        <v>39</v>
      </c>
      <c r="B5" s="89"/>
      <c r="C5" s="89"/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  <c r="V5" s="89"/>
    </row>
    <row r="6" spans="1:26" ht="15.75" hidden="1" customHeight="1" thickBot="1" x14ac:dyDescent="0.3">
      <c r="A6" s="18"/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</row>
    <row r="7" spans="1:26" ht="27" customHeight="1" thickBot="1" x14ac:dyDescent="0.3">
      <c r="A7" s="90" t="s">
        <v>0</v>
      </c>
      <c r="B7" s="92" t="s">
        <v>1</v>
      </c>
      <c r="C7" s="95" t="s">
        <v>2</v>
      </c>
      <c r="D7" s="95" t="s">
        <v>3</v>
      </c>
      <c r="E7" s="95" t="s">
        <v>4</v>
      </c>
      <c r="F7" s="95" t="s">
        <v>5</v>
      </c>
      <c r="G7" s="95" t="s">
        <v>6</v>
      </c>
      <c r="H7" s="70" t="s">
        <v>7</v>
      </c>
      <c r="I7" s="73" t="s">
        <v>24</v>
      </c>
      <c r="J7" s="74"/>
      <c r="K7" s="74"/>
      <c r="L7" s="74"/>
      <c r="M7" s="74"/>
      <c r="N7" s="74"/>
      <c r="O7" s="74"/>
      <c r="P7" s="74"/>
      <c r="Q7" s="74"/>
      <c r="R7" s="74"/>
      <c r="S7" s="75"/>
      <c r="T7" s="76" t="s">
        <v>29</v>
      </c>
      <c r="U7" s="76" t="s">
        <v>30</v>
      </c>
      <c r="V7" s="79" t="s">
        <v>32</v>
      </c>
    </row>
    <row r="8" spans="1:26" ht="34.5" customHeight="1" thickBot="1" x14ac:dyDescent="0.35">
      <c r="A8" s="91"/>
      <c r="B8" s="93"/>
      <c r="C8" s="96"/>
      <c r="D8" s="96"/>
      <c r="E8" s="96"/>
      <c r="F8" s="96"/>
      <c r="G8" s="96"/>
      <c r="H8" s="71"/>
      <c r="I8" s="82" t="s">
        <v>33</v>
      </c>
      <c r="J8" s="74"/>
      <c r="K8" s="74"/>
      <c r="L8" s="74"/>
      <c r="M8" s="74"/>
      <c r="N8" s="74"/>
      <c r="O8" s="83"/>
      <c r="P8" s="84" t="s">
        <v>23</v>
      </c>
      <c r="Q8" s="85"/>
      <c r="R8" s="86"/>
      <c r="S8" s="87" t="s">
        <v>25</v>
      </c>
      <c r="T8" s="77"/>
      <c r="U8" s="77"/>
      <c r="V8" s="80"/>
    </row>
    <row r="9" spans="1:26" ht="249" customHeight="1" thickBot="1" x14ac:dyDescent="0.3">
      <c r="A9" s="91"/>
      <c r="B9" s="93"/>
      <c r="C9" s="96"/>
      <c r="D9" s="96"/>
      <c r="E9" s="96"/>
      <c r="F9" s="96"/>
      <c r="G9" s="96"/>
      <c r="H9" s="71"/>
      <c r="I9" s="9" t="s">
        <v>8</v>
      </c>
      <c r="J9" s="10" t="s">
        <v>9</v>
      </c>
      <c r="K9" s="10" t="s">
        <v>10</v>
      </c>
      <c r="L9" s="11" t="s">
        <v>11</v>
      </c>
      <c r="M9" s="11" t="s">
        <v>12</v>
      </c>
      <c r="N9" s="10" t="s">
        <v>13</v>
      </c>
      <c r="O9" s="12" t="s">
        <v>14</v>
      </c>
      <c r="P9" s="9" t="s">
        <v>20</v>
      </c>
      <c r="Q9" s="10" t="s">
        <v>21</v>
      </c>
      <c r="R9" s="12" t="s">
        <v>22</v>
      </c>
      <c r="S9" s="88"/>
      <c r="T9" s="78"/>
      <c r="U9" s="78"/>
      <c r="V9" s="80"/>
    </row>
    <row r="10" spans="1:26" ht="24" customHeight="1" thickBot="1" x14ac:dyDescent="0.3">
      <c r="A10" s="91"/>
      <c r="B10" s="94"/>
      <c r="C10" s="97"/>
      <c r="D10" s="97"/>
      <c r="E10" s="97"/>
      <c r="F10" s="97"/>
      <c r="G10" s="97"/>
      <c r="H10" s="72"/>
      <c r="I10" s="1" t="s">
        <v>15</v>
      </c>
      <c r="J10" s="2" t="s">
        <v>15</v>
      </c>
      <c r="K10" s="2" t="s">
        <v>16</v>
      </c>
      <c r="L10" s="2" t="s">
        <v>17</v>
      </c>
      <c r="M10" s="2" t="s">
        <v>17</v>
      </c>
      <c r="N10" s="2" t="s">
        <v>18</v>
      </c>
      <c r="O10" s="7" t="s">
        <v>19</v>
      </c>
      <c r="P10" s="3" t="s">
        <v>27</v>
      </c>
      <c r="Q10" s="4" t="s">
        <v>28</v>
      </c>
      <c r="R10" s="5" t="s">
        <v>28</v>
      </c>
      <c r="S10" s="8" t="s">
        <v>26</v>
      </c>
      <c r="T10" s="8" t="s">
        <v>26</v>
      </c>
      <c r="U10" s="6" t="s">
        <v>31</v>
      </c>
      <c r="V10" s="81"/>
    </row>
    <row r="11" spans="1:26" s="49" customFormat="1" ht="27" customHeight="1" x14ac:dyDescent="0.25">
      <c r="A11" s="42">
        <v>1</v>
      </c>
      <c r="B11" s="42" t="str">
        <f>[1]Učenici!$B$2</f>
        <v>Никола Средојевић</v>
      </c>
      <c r="C11" s="42" t="str">
        <f>[1]Učenici!D2</f>
        <v>ОШ Николај Велимировић</v>
      </c>
      <c r="D11" s="42" t="str">
        <f>[1]Učenici!E2</f>
        <v>Шабац</v>
      </c>
      <c r="E11" s="42" t="str">
        <f>[1]Učenici!F2</f>
        <v>Шабац</v>
      </c>
      <c r="F11" s="42" t="str">
        <f>[1]Učenici!G2</f>
        <v>Мачвански округ</v>
      </c>
      <c r="G11" s="42" t="s">
        <v>83</v>
      </c>
      <c r="H11" s="64" t="s">
        <v>84</v>
      </c>
      <c r="I11" s="43">
        <v>1.5</v>
      </c>
      <c r="J11" s="44">
        <v>1.5</v>
      </c>
      <c r="K11" s="44">
        <v>1</v>
      </c>
      <c r="L11" s="44">
        <v>11</v>
      </c>
      <c r="M11" s="44">
        <v>11</v>
      </c>
      <c r="N11" s="44">
        <v>2</v>
      </c>
      <c r="O11" s="45">
        <v>5</v>
      </c>
      <c r="P11" s="43">
        <v>1</v>
      </c>
      <c r="Q11" s="44">
        <v>2</v>
      </c>
      <c r="R11" s="45">
        <v>2</v>
      </c>
      <c r="S11" s="47">
        <f>SUM(I11:R11)</f>
        <v>38</v>
      </c>
      <c r="T11" s="42">
        <v>27</v>
      </c>
      <c r="U11" s="47">
        <f>SUM(S11,T11)</f>
        <v>65</v>
      </c>
      <c r="V11" s="48" t="str">
        <f>IF(AND(S11&gt;0,T11&gt;=30,U11&gt;0),_xlfn.RANK.EQ(U11,$U$11:$U$45)+COUNTIFS($U$11:$U$45,U11, $S$11:$S$45, "&gt;"&amp;S11),"/")</f>
        <v>/</v>
      </c>
    </row>
    <row r="12" spans="1:26" s="49" customFormat="1" ht="27" customHeight="1" x14ac:dyDescent="0.25">
      <c r="A12" s="50">
        <v>2</v>
      </c>
      <c r="B12" s="50"/>
      <c r="C12" s="50"/>
      <c r="D12" s="50" t="str">
        <f>[1]Učenici!E5</f>
        <v>Волујац</v>
      </c>
      <c r="E12" s="50"/>
      <c r="F12" s="50"/>
      <c r="G12" s="50"/>
      <c r="H12" s="65" t="str">
        <f>[1]Učenici!I5</f>
        <v>Српски</v>
      </c>
      <c r="I12" s="51"/>
      <c r="J12" s="52"/>
      <c r="K12" s="52"/>
      <c r="L12" s="52"/>
      <c r="M12" s="52"/>
      <c r="N12" s="52"/>
      <c r="O12" s="53"/>
      <c r="P12" s="51"/>
      <c r="Q12" s="52"/>
      <c r="R12" s="53"/>
      <c r="S12" s="55">
        <f>SUM(I12:R12)</f>
        <v>0</v>
      </c>
      <c r="T12" s="50"/>
      <c r="U12" s="55">
        <f>SUM(S12,T12)</f>
        <v>0</v>
      </c>
      <c r="V12" s="56" t="str">
        <f t="shared" ref="V12:V16" si="0">IF(AND(S12&gt;0,T12&gt;=30,U12&gt;0),_xlfn.RANK.EQ(U12,$U$11:$U$45)+COUNTIFS($U$11:$U$45,U12, $S$11:$S$45, "&gt;"&amp;S12),"/")</f>
        <v>/</v>
      </c>
    </row>
    <row r="13" spans="1:26" s="49" customFormat="1" ht="27" customHeight="1" x14ac:dyDescent="0.25">
      <c r="A13" s="50">
        <v>3</v>
      </c>
      <c r="B13" s="50" t="str">
        <f>[1]Učenici!$B$7</f>
        <v>Михаило Обрадовић</v>
      </c>
      <c r="C13" s="50" t="str">
        <f>[1]Učenici!D7</f>
        <v>ОШ Стојан Новаковић</v>
      </c>
      <c r="D13" s="50" t="str">
        <f>[1]Učenici!E7</f>
        <v>Шабац</v>
      </c>
      <c r="E13" s="50" t="str">
        <f>[1]Učenici!F7</f>
        <v>Шабац</v>
      </c>
      <c r="F13" s="50" t="str">
        <f>[1]Učenici!G7</f>
        <v>Мачвански округ</v>
      </c>
      <c r="G13" s="50" t="str">
        <f>[1]Učenici!H7</f>
        <v>Кристина Јеремић</v>
      </c>
      <c r="H13" s="65" t="str">
        <f>[1]Učenici!I7</f>
        <v>Српски</v>
      </c>
      <c r="I13" s="51">
        <v>1.5</v>
      </c>
      <c r="J13" s="52">
        <v>1.5</v>
      </c>
      <c r="K13" s="52">
        <v>3</v>
      </c>
      <c r="L13" s="52">
        <v>11</v>
      </c>
      <c r="M13" s="52">
        <v>11</v>
      </c>
      <c r="N13" s="52">
        <v>3</v>
      </c>
      <c r="O13" s="53">
        <v>10</v>
      </c>
      <c r="P13" s="51">
        <v>1</v>
      </c>
      <c r="Q13" s="52">
        <v>2</v>
      </c>
      <c r="R13" s="53">
        <v>2</v>
      </c>
      <c r="S13" s="55">
        <f t="shared" ref="S13:S44" si="1">SUM(I13:R13)</f>
        <v>46</v>
      </c>
      <c r="T13" s="50">
        <v>32</v>
      </c>
      <c r="U13" s="55">
        <f t="shared" ref="U13:U44" si="2">SUM(S13,T13)</f>
        <v>78</v>
      </c>
      <c r="V13" s="56">
        <f t="shared" si="0"/>
        <v>5</v>
      </c>
    </row>
    <row r="14" spans="1:26" s="49" customFormat="1" ht="27" customHeight="1" x14ac:dyDescent="0.25">
      <c r="A14" s="50">
        <v>4</v>
      </c>
      <c r="B14" s="50" t="str">
        <f>[1]Učenici!B11</f>
        <v>Лука Милутиновић</v>
      </c>
      <c r="C14" s="50" t="str">
        <f>[1]Učenici!D11</f>
        <v>ОШ Вук Караџић</v>
      </c>
      <c r="D14" s="50" t="str">
        <f>[1]Učenici!E11</f>
        <v>Шабац</v>
      </c>
      <c r="E14" s="50" t="str">
        <f>[1]Učenici!F11</f>
        <v>Шабац</v>
      </c>
      <c r="F14" s="50" t="str">
        <f>[1]Učenici!G11</f>
        <v>Мачвански округ</v>
      </c>
      <c r="G14" s="50" t="str">
        <f>[1]Učenici!H11</f>
        <v>Милица Јовић</v>
      </c>
      <c r="H14" s="65" t="str">
        <f>[1]Učenici!I11</f>
        <v>Српски</v>
      </c>
      <c r="I14" s="51">
        <v>1.5</v>
      </c>
      <c r="J14" s="52">
        <v>1.5</v>
      </c>
      <c r="K14" s="52">
        <v>3</v>
      </c>
      <c r="L14" s="52">
        <v>9</v>
      </c>
      <c r="M14" s="52">
        <v>9</v>
      </c>
      <c r="N14" s="52">
        <v>3</v>
      </c>
      <c r="O14" s="53">
        <v>10</v>
      </c>
      <c r="P14" s="51">
        <v>1</v>
      </c>
      <c r="Q14" s="52">
        <v>2</v>
      </c>
      <c r="R14" s="53">
        <v>2</v>
      </c>
      <c r="S14" s="55">
        <f t="shared" si="1"/>
        <v>42</v>
      </c>
      <c r="T14" s="50">
        <v>40</v>
      </c>
      <c r="U14" s="55">
        <f t="shared" si="2"/>
        <v>82</v>
      </c>
      <c r="V14" s="56">
        <f t="shared" si="0"/>
        <v>2</v>
      </c>
    </row>
    <row r="15" spans="1:26" s="49" customFormat="1" ht="27" customHeight="1" x14ac:dyDescent="0.25">
      <c r="A15" s="50">
        <v>5</v>
      </c>
      <c r="B15" s="50" t="str">
        <f>[1]Učenici!B12</f>
        <v>Михаило Јовановић</v>
      </c>
      <c r="C15" s="50" t="str">
        <f>[1]Učenici!D12</f>
        <v>ОШ Јован Цвијић</v>
      </c>
      <c r="D15" s="50" t="str">
        <f>[1]Učenici!E12</f>
        <v>Змињак</v>
      </c>
      <c r="E15" s="50" t="str">
        <f>[1]Učenici!F12</f>
        <v>Шабац</v>
      </c>
      <c r="F15" s="50" t="str">
        <f>[1]Učenici!G12</f>
        <v>Мачвански округ</v>
      </c>
      <c r="G15" s="50" t="str">
        <f>[1]Učenici!H12</f>
        <v>Весна Ерцеговчевић</v>
      </c>
      <c r="H15" s="65" t="str">
        <f>[1]Učenici!I12</f>
        <v>Српски</v>
      </c>
      <c r="I15" s="51">
        <v>1.5</v>
      </c>
      <c r="J15" s="52">
        <v>1.5</v>
      </c>
      <c r="K15" s="52">
        <v>2</v>
      </c>
      <c r="L15" s="52">
        <v>11</v>
      </c>
      <c r="M15" s="52">
        <v>12</v>
      </c>
      <c r="N15" s="52">
        <v>3</v>
      </c>
      <c r="O15" s="53">
        <v>10</v>
      </c>
      <c r="P15" s="51">
        <v>1</v>
      </c>
      <c r="Q15" s="52">
        <v>2</v>
      </c>
      <c r="R15" s="53">
        <v>2</v>
      </c>
      <c r="S15" s="55">
        <f t="shared" si="1"/>
        <v>46</v>
      </c>
      <c r="T15" s="50">
        <v>32</v>
      </c>
      <c r="U15" s="55">
        <f t="shared" si="2"/>
        <v>78</v>
      </c>
      <c r="V15" s="56">
        <f t="shared" si="0"/>
        <v>5</v>
      </c>
    </row>
    <row r="16" spans="1:26" s="49" customFormat="1" ht="27" customHeight="1" x14ac:dyDescent="0.25">
      <c r="A16" s="50">
        <v>6</v>
      </c>
      <c r="B16" s="50" t="str">
        <f>[1]Učenici!$B$15</f>
        <v>Ђурђа Кијурина</v>
      </c>
      <c r="C16" s="50" t="str">
        <f>[1]Učenici!D15</f>
        <v>ОШ Николај Велимировић</v>
      </c>
      <c r="D16" s="50" t="str">
        <f>[1]Učenici!E15</f>
        <v>Шабац</v>
      </c>
      <c r="E16" s="50" t="str">
        <f>[1]Učenici!F15</f>
        <v>Шабац</v>
      </c>
      <c r="F16" s="50" t="str">
        <f>[1]Učenici!G15</f>
        <v>Мачвански округ</v>
      </c>
      <c r="G16" s="50" t="s">
        <v>83</v>
      </c>
      <c r="H16" s="65" t="str">
        <f>[1]Učenici!I15</f>
        <v>Српски</v>
      </c>
      <c r="I16" s="51"/>
      <c r="J16" s="52"/>
      <c r="K16" s="52"/>
      <c r="L16" s="52"/>
      <c r="M16" s="52"/>
      <c r="N16" s="52"/>
      <c r="O16" s="53"/>
      <c r="P16" s="51"/>
      <c r="Q16" s="52"/>
      <c r="R16" s="53"/>
      <c r="S16" s="55">
        <f t="shared" si="1"/>
        <v>0</v>
      </c>
      <c r="T16" s="50"/>
      <c r="U16" s="55">
        <f t="shared" si="2"/>
        <v>0</v>
      </c>
      <c r="V16" s="56" t="str">
        <f t="shared" si="0"/>
        <v>/</v>
      </c>
    </row>
    <row r="17" spans="1:22" s="49" customFormat="1" ht="27" customHeight="1" x14ac:dyDescent="0.25">
      <c r="A17" s="50">
        <v>7</v>
      </c>
      <c r="B17" s="50" t="str">
        <f>[1]Učenici!$B$22</f>
        <v>Јана Грујичић</v>
      </c>
      <c r="C17" s="50" t="str">
        <f>[1]Učenici!D22</f>
        <v>ОШ Ната Јеличић</v>
      </c>
      <c r="D17" s="50" t="str">
        <f>[1]Učenici!E22</f>
        <v>Шабац</v>
      </c>
      <c r="E17" s="50" t="str">
        <f>[1]Učenici!F22</f>
        <v>Шабац</v>
      </c>
      <c r="F17" s="50" t="str">
        <f>[1]Učenici!G22</f>
        <v>Мачвански округ</v>
      </c>
      <c r="G17" s="50" t="str">
        <f>[1]Učenici!H22</f>
        <v>Татјана Алимпић</v>
      </c>
      <c r="H17" s="65" t="str">
        <f>[1]Učenici!I22</f>
        <v>Српски</v>
      </c>
      <c r="I17" s="51">
        <v>1.5</v>
      </c>
      <c r="J17" s="52">
        <v>1.5</v>
      </c>
      <c r="K17" s="52">
        <v>1.5</v>
      </c>
      <c r="L17" s="52">
        <v>8</v>
      </c>
      <c r="M17" s="52">
        <v>8</v>
      </c>
      <c r="N17" s="52">
        <v>4</v>
      </c>
      <c r="O17" s="53">
        <v>10</v>
      </c>
      <c r="P17" s="51">
        <v>1</v>
      </c>
      <c r="Q17" s="52">
        <v>2</v>
      </c>
      <c r="R17" s="53">
        <v>2</v>
      </c>
      <c r="S17" s="55">
        <f t="shared" si="1"/>
        <v>39.5</v>
      </c>
      <c r="T17" s="50">
        <v>36</v>
      </c>
      <c r="U17" s="55">
        <f t="shared" si="2"/>
        <v>75.5</v>
      </c>
      <c r="V17" s="56">
        <f t="shared" ref="V17:V45" si="3">IF(AND(S17&gt;0,T17&gt;30,U17&gt;0),_xlfn.RANK.EQ(U17,$U$11:$U$45),"/")</f>
        <v>7</v>
      </c>
    </row>
    <row r="18" spans="1:22" s="49" customFormat="1" ht="27" customHeight="1" x14ac:dyDescent="0.25">
      <c r="A18" s="50">
        <v>8</v>
      </c>
      <c r="B18" s="50" t="str">
        <f>[1]Učenici!$B$30</f>
        <v>Јана Милојевић</v>
      </c>
      <c r="C18" s="50" t="str">
        <f>[1]Učenici!D30</f>
        <v>ОШ Ната Јеличић</v>
      </c>
      <c r="D18" s="50" t="str">
        <f>[1]Učenici!E30</f>
        <v>Шабац</v>
      </c>
      <c r="E18" s="50" t="str">
        <f>[1]Učenici!F30</f>
        <v>Шабац</v>
      </c>
      <c r="F18" s="50" t="str">
        <f>[1]Učenici!G30</f>
        <v>Мачвански округ</v>
      </c>
      <c r="G18" s="50" t="str">
        <f>[1]Učenici!H30</f>
        <v>Татјана Алимпић</v>
      </c>
      <c r="H18" s="65" t="str">
        <f>[1]Učenici!I30</f>
        <v>Српски</v>
      </c>
      <c r="I18" s="51"/>
      <c r="J18" s="52"/>
      <c r="K18" s="52"/>
      <c r="L18" s="52"/>
      <c r="M18" s="52"/>
      <c r="N18" s="52"/>
      <c r="O18" s="53"/>
      <c r="P18" s="51"/>
      <c r="Q18" s="52"/>
      <c r="R18" s="53"/>
      <c r="S18" s="55">
        <f t="shared" si="1"/>
        <v>0</v>
      </c>
      <c r="T18" s="50"/>
      <c r="U18" s="55">
        <f t="shared" si="2"/>
        <v>0</v>
      </c>
      <c r="V18" s="56" t="str">
        <f t="shared" si="3"/>
        <v>/</v>
      </c>
    </row>
    <row r="19" spans="1:22" s="49" customFormat="1" ht="27" customHeight="1" x14ac:dyDescent="0.25">
      <c r="A19" s="50">
        <v>9</v>
      </c>
      <c r="B19" s="50" t="str">
        <f>[1]Učenici!$B$32</f>
        <v>Миа Долијановић</v>
      </c>
      <c r="C19" s="50" t="str">
        <f>[1]Učenici!D32</f>
        <v>ОШ Јован Цвијић</v>
      </c>
      <c r="D19" s="50" t="str">
        <f>[1]Učenici!E32</f>
        <v>Змињак</v>
      </c>
      <c r="E19" s="50" t="str">
        <f>[1]Učenici!F32</f>
        <v>Шабац</v>
      </c>
      <c r="F19" s="50" t="str">
        <f>[1]Učenici!G32</f>
        <v>Мачвански округ</v>
      </c>
      <c r="G19" s="50" t="str">
        <f>[1]Učenici!H32</f>
        <v>Весна Ерцеговчевић</v>
      </c>
      <c r="H19" s="65" t="str">
        <f>[1]Učenici!I32</f>
        <v>Српски</v>
      </c>
      <c r="I19" s="51">
        <v>1.5</v>
      </c>
      <c r="J19" s="52">
        <v>1.5</v>
      </c>
      <c r="K19" s="52">
        <v>3</v>
      </c>
      <c r="L19" s="52">
        <v>11</v>
      </c>
      <c r="M19" s="52">
        <v>11</v>
      </c>
      <c r="N19" s="52">
        <v>3</v>
      </c>
      <c r="O19" s="53">
        <v>10</v>
      </c>
      <c r="P19" s="51">
        <v>1</v>
      </c>
      <c r="Q19" s="52">
        <v>2</v>
      </c>
      <c r="R19" s="53">
        <v>2</v>
      </c>
      <c r="S19" s="55">
        <f t="shared" si="1"/>
        <v>46</v>
      </c>
      <c r="T19" s="50">
        <v>37</v>
      </c>
      <c r="U19" s="55">
        <f t="shared" si="2"/>
        <v>83</v>
      </c>
      <c r="V19" s="56">
        <f t="shared" si="3"/>
        <v>1</v>
      </c>
    </row>
    <row r="20" spans="1:22" s="49" customFormat="1" ht="27" customHeight="1" x14ac:dyDescent="0.25">
      <c r="A20" s="50">
        <v>10</v>
      </c>
      <c r="B20" s="50" t="str">
        <f>[1]Učenici!$B$35</f>
        <v>Нађа Аранђеловић</v>
      </c>
      <c r="C20" s="50" t="str">
        <f>[1]Učenici!D35</f>
        <v>ОШ Ната Јеличић</v>
      </c>
      <c r="D20" s="50" t="str">
        <f>[1]Učenici!E35</f>
        <v>Шабац</v>
      </c>
      <c r="E20" s="50" t="str">
        <f>[1]Učenici!F35</f>
        <v>Шабац</v>
      </c>
      <c r="F20" s="50" t="str">
        <f>[1]Učenici!G35</f>
        <v>Мачвански округ</v>
      </c>
      <c r="G20" s="50" t="str">
        <f>[1]Učenici!H35</f>
        <v>Ивана Васић</v>
      </c>
      <c r="H20" s="65" t="str">
        <f>[1]Učenici!I35</f>
        <v>Српски</v>
      </c>
      <c r="I20" s="51">
        <v>1.5</v>
      </c>
      <c r="J20" s="52">
        <v>1.5</v>
      </c>
      <c r="K20" s="52">
        <v>3</v>
      </c>
      <c r="L20" s="52">
        <v>12</v>
      </c>
      <c r="M20" s="52">
        <v>11</v>
      </c>
      <c r="N20" s="52">
        <v>4</v>
      </c>
      <c r="O20" s="53">
        <v>10</v>
      </c>
      <c r="P20" s="51">
        <v>1</v>
      </c>
      <c r="Q20" s="52">
        <v>2</v>
      </c>
      <c r="R20" s="53">
        <v>2</v>
      </c>
      <c r="S20" s="55">
        <f t="shared" si="1"/>
        <v>48</v>
      </c>
      <c r="T20" s="50">
        <v>31</v>
      </c>
      <c r="U20" s="55">
        <f t="shared" si="2"/>
        <v>79</v>
      </c>
      <c r="V20" s="56">
        <f t="shared" si="3"/>
        <v>4</v>
      </c>
    </row>
    <row r="21" spans="1:22" s="49" customFormat="1" ht="27" customHeight="1" x14ac:dyDescent="0.25">
      <c r="A21" s="50">
        <v>11</v>
      </c>
      <c r="B21" s="50" t="str">
        <f>[1]Učenici!$B$43</f>
        <v>Маша Врећа</v>
      </c>
      <c r="C21" s="50" t="str">
        <f>[1]Učenici!D43</f>
        <v>ОШ Јеврем Обреновић</v>
      </c>
      <c r="D21" s="50" t="str">
        <f>[1]Učenici!E43</f>
        <v>Шабац</v>
      </c>
      <c r="E21" s="50" t="str">
        <f>[1]Učenici!F43</f>
        <v>Шабац</v>
      </c>
      <c r="F21" s="50" t="str">
        <f>[1]Učenici!G43</f>
        <v>Мачвански округ</v>
      </c>
      <c r="G21" s="50" t="str">
        <f>[1]Učenici!H43</f>
        <v>Милан Перишић</v>
      </c>
      <c r="H21" s="65" t="str">
        <f>[1]Učenici!I43</f>
        <v>Српски</v>
      </c>
      <c r="I21" s="51">
        <v>1.5</v>
      </c>
      <c r="J21" s="52">
        <v>1.5</v>
      </c>
      <c r="K21" s="52">
        <v>1</v>
      </c>
      <c r="L21" s="52">
        <v>10</v>
      </c>
      <c r="M21" s="52">
        <v>10</v>
      </c>
      <c r="N21" s="52">
        <v>4</v>
      </c>
      <c r="O21" s="53">
        <v>10</v>
      </c>
      <c r="P21" s="51">
        <v>1</v>
      </c>
      <c r="Q21" s="52">
        <v>2</v>
      </c>
      <c r="R21" s="53">
        <v>2</v>
      </c>
      <c r="S21" s="55">
        <f t="shared" si="1"/>
        <v>43</v>
      </c>
      <c r="T21" s="50">
        <v>31</v>
      </c>
      <c r="U21" s="55">
        <f t="shared" si="2"/>
        <v>74</v>
      </c>
      <c r="V21" s="56">
        <f t="shared" si="3"/>
        <v>8</v>
      </c>
    </row>
    <row r="22" spans="1:22" s="49" customFormat="1" ht="27" customHeight="1" x14ac:dyDescent="0.25">
      <c r="A22" s="50">
        <v>12</v>
      </c>
      <c r="B22" s="50" t="str">
        <f>[1]Učenici!$B$47</f>
        <v>Василије Исаиловић</v>
      </c>
      <c r="C22" s="50" t="str">
        <f>[1]Učenici!D47</f>
        <v>ОШ Јован Цвијић</v>
      </c>
      <c r="D22" s="50" t="str">
        <f>[1]Učenici!E47</f>
        <v>Змињак</v>
      </c>
      <c r="E22" s="50" t="str">
        <f>[1]Učenici!F47</f>
        <v>Шабац</v>
      </c>
      <c r="F22" s="50" t="str">
        <f>[1]Učenici!G47</f>
        <v>Мачвански округ</v>
      </c>
      <c r="G22" s="50" t="str">
        <f>[1]Učenici!H47</f>
        <v>Весна Ерцеговчевић</v>
      </c>
      <c r="H22" s="65" t="str">
        <f>[1]Učenici!I47</f>
        <v>Српски</v>
      </c>
      <c r="I22" s="51"/>
      <c r="J22" s="52"/>
      <c r="K22" s="52"/>
      <c r="L22" s="52"/>
      <c r="M22" s="52"/>
      <c r="N22" s="52"/>
      <c r="O22" s="53"/>
      <c r="P22" s="51"/>
      <c r="Q22" s="52"/>
      <c r="R22" s="53"/>
      <c r="S22" s="55">
        <f t="shared" si="1"/>
        <v>0</v>
      </c>
      <c r="T22" s="50"/>
      <c r="U22" s="55">
        <f t="shared" si="2"/>
        <v>0</v>
      </c>
      <c r="V22" s="56" t="str">
        <f t="shared" si="3"/>
        <v>/</v>
      </c>
    </row>
    <row r="23" spans="1:22" s="49" customFormat="1" ht="27" customHeight="1" x14ac:dyDescent="0.25">
      <c r="A23" s="50">
        <v>13</v>
      </c>
      <c r="B23" s="50" t="str">
        <f>[1]Učenici!$B$50</f>
        <v>Исидора Миланковић</v>
      </c>
      <c r="C23" s="50" t="str">
        <f>[1]Učenici!D50</f>
        <v>ОШ Јеврем Обреновић</v>
      </c>
      <c r="D23" s="50" t="str">
        <f>[1]Učenici!E50</f>
        <v>Шабац</v>
      </c>
      <c r="E23" s="50" t="str">
        <f>[1]Učenici!F50</f>
        <v>Шабац</v>
      </c>
      <c r="F23" s="50" t="str">
        <f>[1]Učenici!G50</f>
        <v>Мачвански округ</v>
      </c>
      <c r="G23" s="50" t="str">
        <f>[1]Učenici!H50</f>
        <v>Милан Перишић</v>
      </c>
      <c r="H23" s="65" t="str">
        <f>[1]Učenici!I50</f>
        <v>Српски</v>
      </c>
      <c r="I23" s="51">
        <v>1.5</v>
      </c>
      <c r="J23" s="52">
        <v>1.5</v>
      </c>
      <c r="K23" s="52">
        <v>3</v>
      </c>
      <c r="L23" s="52">
        <v>12</v>
      </c>
      <c r="M23" s="52">
        <v>11</v>
      </c>
      <c r="N23" s="52">
        <v>3</v>
      </c>
      <c r="O23" s="53">
        <v>10</v>
      </c>
      <c r="P23" s="51">
        <v>1</v>
      </c>
      <c r="Q23" s="52">
        <v>2</v>
      </c>
      <c r="R23" s="53">
        <v>2</v>
      </c>
      <c r="S23" s="55">
        <f t="shared" si="1"/>
        <v>47</v>
      </c>
      <c r="T23" s="50">
        <v>33</v>
      </c>
      <c r="U23" s="55">
        <f t="shared" si="2"/>
        <v>80</v>
      </c>
      <c r="V23" s="56">
        <f t="shared" si="3"/>
        <v>3</v>
      </c>
    </row>
    <row r="24" spans="1:22" s="49" customFormat="1" ht="27" customHeight="1" x14ac:dyDescent="0.25">
      <c r="A24" s="50">
        <v>14</v>
      </c>
      <c r="B24" s="50" t="str">
        <f>[1]Učenici!$B$56</f>
        <v>Лазар Ћирић</v>
      </c>
      <c r="C24" s="50" t="str">
        <f>[1]Učenici!D56</f>
        <v>ОШ Јован Цвијић</v>
      </c>
      <c r="D24" s="50" t="str">
        <f>[1]Učenici!E56</f>
        <v>Змињак</v>
      </c>
      <c r="E24" s="50" t="str">
        <f>[1]Učenici!F56</f>
        <v>Шабац</v>
      </c>
      <c r="F24" s="50" t="str">
        <f>[1]Učenici!G56</f>
        <v>Мачвански округ</v>
      </c>
      <c r="G24" s="50" t="str">
        <f>[1]Učenici!H56</f>
        <v>Весна Ерцеговчевић</v>
      </c>
      <c r="H24" s="65" t="str">
        <f>[1]Učenici!I56</f>
        <v>Српски</v>
      </c>
      <c r="I24" s="51">
        <v>1.5</v>
      </c>
      <c r="J24" s="52">
        <v>0</v>
      </c>
      <c r="K24" s="52">
        <v>0</v>
      </c>
      <c r="L24" s="52">
        <v>0</v>
      </c>
      <c r="M24" s="52">
        <v>0</v>
      </c>
      <c r="N24" s="52">
        <v>0</v>
      </c>
      <c r="O24" s="53">
        <v>5</v>
      </c>
      <c r="P24" s="51">
        <v>0</v>
      </c>
      <c r="Q24" s="52">
        <v>0</v>
      </c>
      <c r="R24" s="53">
        <v>0</v>
      </c>
      <c r="S24" s="55">
        <f t="shared" si="1"/>
        <v>6.5</v>
      </c>
      <c r="T24" s="50">
        <v>25</v>
      </c>
      <c r="U24" s="55">
        <f t="shared" si="2"/>
        <v>31.5</v>
      </c>
      <c r="V24" s="56" t="str">
        <f t="shared" si="3"/>
        <v>/</v>
      </c>
    </row>
    <row r="25" spans="1:22" s="49" customFormat="1" ht="27" customHeight="1" x14ac:dyDescent="0.25">
      <c r="A25" s="50">
        <v>15</v>
      </c>
      <c r="B25" s="50" t="str">
        <f>[1]Učenici!$B$59</f>
        <v>Лара Селенић</v>
      </c>
      <c r="C25" s="50" t="str">
        <f>[1]Učenici!D59</f>
        <v>ОШ Јеврем Обреновић</v>
      </c>
      <c r="D25" s="50" t="str">
        <f>[1]Učenici!E59</f>
        <v>Шабац</v>
      </c>
      <c r="E25" s="50" t="str">
        <f>[1]Učenici!F59</f>
        <v>Шабац</v>
      </c>
      <c r="F25" s="50" t="str">
        <f>[1]Učenici!G59</f>
        <v>Мачвански округ</v>
      </c>
      <c r="G25" s="50" t="str">
        <f>[1]Učenici!H59</f>
        <v>Милош Јовичић</v>
      </c>
      <c r="H25" s="65" t="str">
        <f>[1]Učenici!I59</f>
        <v>Српски</v>
      </c>
      <c r="I25" s="51">
        <v>1.5</v>
      </c>
      <c r="J25" s="52">
        <v>1.5</v>
      </c>
      <c r="K25" s="52">
        <v>2</v>
      </c>
      <c r="L25" s="52">
        <v>10</v>
      </c>
      <c r="M25" s="52">
        <v>9</v>
      </c>
      <c r="N25" s="52">
        <v>1</v>
      </c>
      <c r="O25" s="53">
        <v>10</v>
      </c>
      <c r="P25" s="51">
        <v>1</v>
      </c>
      <c r="Q25" s="52">
        <v>2</v>
      </c>
      <c r="R25" s="53">
        <v>2</v>
      </c>
      <c r="S25" s="55">
        <f t="shared" si="1"/>
        <v>40</v>
      </c>
      <c r="T25" s="50">
        <v>32</v>
      </c>
      <c r="U25" s="55">
        <f t="shared" si="2"/>
        <v>72</v>
      </c>
      <c r="V25" s="56">
        <f t="shared" si="3"/>
        <v>9</v>
      </c>
    </row>
    <row r="26" spans="1:22" s="49" customFormat="1" ht="27" customHeight="1" x14ac:dyDescent="0.25">
      <c r="A26" s="50">
        <v>16</v>
      </c>
      <c r="B26" s="50" t="str">
        <f>[1]Učenici!$B$64</f>
        <v>Николина Илић</v>
      </c>
      <c r="C26" s="50" t="str">
        <f>[1]Učenici!D64</f>
        <v>ОШ Стојан Новаковић</v>
      </c>
      <c r="D26" s="50" t="str">
        <f>[1]Učenici!E64</f>
        <v>Шабац</v>
      </c>
      <c r="E26" s="50" t="str">
        <f>[1]Učenici!F64</f>
        <v>Шабац</v>
      </c>
      <c r="F26" s="50" t="str">
        <f>[1]Učenici!G64</f>
        <v>Мачвански округ</v>
      </c>
      <c r="G26" s="50" t="str">
        <f>[1]Učenici!H64</f>
        <v>Милица Пантелић</v>
      </c>
      <c r="H26" s="65" t="str">
        <f>[1]Učenici!I64</f>
        <v>Српски</v>
      </c>
      <c r="I26" s="51">
        <v>1.5</v>
      </c>
      <c r="J26" s="52">
        <v>1.5</v>
      </c>
      <c r="K26" s="52">
        <v>3</v>
      </c>
      <c r="L26" s="52">
        <v>10</v>
      </c>
      <c r="M26" s="52">
        <v>9</v>
      </c>
      <c r="N26" s="52">
        <v>3</v>
      </c>
      <c r="O26" s="53">
        <v>10</v>
      </c>
      <c r="P26" s="51">
        <v>1</v>
      </c>
      <c r="Q26" s="52">
        <v>2</v>
      </c>
      <c r="R26" s="53">
        <v>2</v>
      </c>
      <c r="S26" s="55">
        <f t="shared" si="1"/>
        <v>43</v>
      </c>
      <c r="T26" s="50">
        <v>27</v>
      </c>
      <c r="U26" s="55">
        <f t="shared" si="2"/>
        <v>70</v>
      </c>
      <c r="V26" s="56" t="str">
        <f t="shared" si="3"/>
        <v>/</v>
      </c>
    </row>
    <row r="27" spans="1:22" s="49" customFormat="1" ht="27" customHeight="1" x14ac:dyDescent="0.25">
      <c r="A27" s="50">
        <v>17</v>
      </c>
      <c r="B27" s="50" t="str">
        <f>[1]Učenici!$B$75</f>
        <v>Дејана Ракић</v>
      </c>
      <c r="C27" s="50" t="str">
        <f>[1]Učenici!D75</f>
        <v>ОШ Јеврем Обреновић</v>
      </c>
      <c r="D27" s="50" t="str">
        <f>[1]Učenici!E75</f>
        <v>Шабац</v>
      </c>
      <c r="E27" s="50" t="str">
        <f>[1]Učenici!F75</f>
        <v>Шабац</v>
      </c>
      <c r="F27" s="50" t="str">
        <f>[1]Učenici!G75</f>
        <v>Мачвански округ</v>
      </c>
      <c r="G27" s="50" t="str">
        <f>[1]Učenici!H75</f>
        <v>Милан Перишић</v>
      </c>
      <c r="H27" s="65" t="str">
        <f>[1]Učenici!I75</f>
        <v>Српски</v>
      </c>
      <c r="I27" s="51"/>
      <c r="J27" s="52"/>
      <c r="K27" s="52"/>
      <c r="L27" s="52"/>
      <c r="M27" s="52"/>
      <c r="N27" s="52"/>
      <c r="O27" s="53"/>
      <c r="P27" s="51"/>
      <c r="Q27" s="52"/>
      <c r="R27" s="53"/>
      <c r="S27" s="55">
        <f t="shared" si="1"/>
        <v>0</v>
      </c>
      <c r="T27" s="50">
        <v>37</v>
      </c>
      <c r="U27" s="55">
        <f t="shared" si="2"/>
        <v>37</v>
      </c>
      <c r="V27" s="56" t="str">
        <f t="shared" si="3"/>
        <v>/</v>
      </c>
    </row>
    <row r="28" spans="1:22" s="49" customFormat="1" ht="27" customHeight="1" x14ac:dyDescent="0.25">
      <c r="A28" s="50">
        <v>18</v>
      </c>
      <c r="B28" s="50" t="str">
        <f>[1]Učenici!$B$77</f>
        <v>Филип Драшковић</v>
      </c>
      <c r="C28" s="50" t="str">
        <f>[1]Učenici!D77</f>
        <v>ОШ Ната Јеличић</v>
      </c>
      <c r="D28" s="50" t="str">
        <f>[1]Učenici!E77</f>
        <v>Шабац</v>
      </c>
      <c r="E28" s="50" t="str">
        <f>[1]Učenici!F77</f>
        <v>Шабац</v>
      </c>
      <c r="F28" s="50" t="str">
        <f>[1]Učenici!G77</f>
        <v>Мачвански округ</v>
      </c>
      <c r="G28" s="50" t="str">
        <f>[1]Učenici!H77</f>
        <v>Ивана Васић</v>
      </c>
      <c r="H28" s="65" t="str">
        <f>[1]Učenici!I77</f>
        <v>Српски</v>
      </c>
      <c r="I28" s="51">
        <v>1.5</v>
      </c>
      <c r="J28" s="52">
        <v>1.5</v>
      </c>
      <c r="K28" s="52">
        <v>2</v>
      </c>
      <c r="L28" s="52">
        <v>6</v>
      </c>
      <c r="M28" s="52">
        <v>9</v>
      </c>
      <c r="N28" s="52">
        <v>2</v>
      </c>
      <c r="O28" s="53">
        <v>10</v>
      </c>
      <c r="P28" s="51">
        <v>1</v>
      </c>
      <c r="Q28" s="52">
        <v>2</v>
      </c>
      <c r="R28" s="53">
        <v>2</v>
      </c>
      <c r="S28" s="55">
        <f t="shared" si="1"/>
        <v>37</v>
      </c>
      <c r="T28" s="50">
        <v>33</v>
      </c>
      <c r="U28" s="55">
        <f t="shared" si="2"/>
        <v>70</v>
      </c>
      <c r="V28" s="56">
        <f t="shared" si="3"/>
        <v>10</v>
      </c>
    </row>
    <row r="29" spans="1:22" s="49" customFormat="1" ht="27" customHeight="1" x14ac:dyDescent="0.25">
      <c r="A29" s="50">
        <v>19</v>
      </c>
      <c r="B29" s="50"/>
      <c r="C29" s="50"/>
      <c r="D29" s="50"/>
      <c r="E29" s="50"/>
      <c r="F29" s="50"/>
      <c r="G29" s="50"/>
      <c r="H29" s="65"/>
      <c r="I29" s="51"/>
      <c r="J29" s="52"/>
      <c r="K29" s="52"/>
      <c r="L29" s="52"/>
      <c r="M29" s="52"/>
      <c r="N29" s="52"/>
      <c r="O29" s="53"/>
      <c r="P29" s="51"/>
      <c r="Q29" s="52"/>
      <c r="R29" s="53"/>
      <c r="S29" s="55">
        <f t="shared" si="1"/>
        <v>0</v>
      </c>
      <c r="T29" s="50"/>
      <c r="U29" s="55">
        <f t="shared" si="2"/>
        <v>0</v>
      </c>
      <c r="V29" s="56" t="str">
        <f t="shared" si="3"/>
        <v>/</v>
      </c>
    </row>
    <row r="30" spans="1:22" s="49" customFormat="1" ht="27" customHeight="1" x14ac:dyDescent="0.25">
      <c r="A30" s="50">
        <v>20</v>
      </c>
      <c r="B30" s="50"/>
      <c r="C30" s="50"/>
      <c r="D30" s="50"/>
      <c r="E30" s="50"/>
      <c r="F30" s="50"/>
      <c r="G30" s="50"/>
      <c r="H30" s="65"/>
      <c r="I30" s="51"/>
      <c r="J30" s="52"/>
      <c r="K30" s="52"/>
      <c r="L30" s="52"/>
      <c r="M30" s="52"/>
      <c r="N30" s="52"/>
      <c r="O30" s="53"/>
      <c r="P30" s="51"/>
      <c r="Q30" s="52"/>
      <c r="R30" s="53"/>
      <c r="S30" s="55">
        <f t="shared" si="1"/>
        <v>0</v>
      </c>
      <c r="T30" s="50"/>
      <c r="U30" s="55">
        <f t="shared" si="2"/>
        <v>0</v>
      </c>
      <c r="V30" s="56" t="str">
        <f t="shared" si="3"/>
        <v>/</v>
      </c>
    </row>
    <row r="31" spans="1:22" s="49" customFormat="1" ht="27" customHeight="1" x14ac:dyDescent="0.25">
      <c r="A31" s="50">
        <v>21</v>
      </c>
      <c r="B31" s="50"/>
      <c r="C31" s="50"/>
      <c r="D31" s="50"/>
      <c r="E31" s="50"/>
      <c r="F31" s="50"/>
      <c r="G31" s="50"/>
      <c r="H31" s="65"/>
      <c r="I31" s="51"/>
      <c r="J31" s="52"/>
      <c r="K31" s="52"/>
      <c r="L31" s="52"/>
      <c r="M31" s="52"/>
      <c r="N31" s="52"/>
      <c r="O31" s="53"/>
      <c r="P31" s="51"/>
      <c r="Q31" s="52"/>
      <c r="R31" s="53"/>
      <c r="S31" s="55">
        <f t="shared" si="1"/>
        <v>0</v>
      </c>
      <c r="T31" s="50"/>
      <c r="U31" s="55">
        <f t="shared" si="2"/>
        <v>0</v>
      </c>
      <c r="V31" s="56" t="str">
        <f t="shared" si="3"/>
        <v>/</v>
      </c>
    </row>
    <row r="32" spans="1:22" s="49" customFormat="1" ht="27" customHeight="1" x14ac:dyDescent="0.25">
      <c r="A32" s="50">
        <v>22</v>
      </c>
      <c r="B32" s="50"/>
      <c r="C32" s="50"/>
      <c r="D32" s="50"/>
      <c r="E32" s="50"/>
      <c r="F32" s="50"/>
      <c r="G32" s="50"/>
      <c r="H32" s="65"/>
      <c r="I32" s="51"/>
      <c r="J32" s="52"/>
      <c r="K32" s="52"/>
      <c r="L32" s="52"/>
      <c r="M32" s="52"/>
      <c r="N32" s="52"/>
      <c r="O32" s="53"/>
      <c r="P32" s="51"/>
      <c r="Q32" s="52"/>
      <c r="R32" s="53"/>
      <c r="S32" s="55">
        <f t="shared" si="1"/>
        <v>0</v>
      </c>
      <c r="T32" s="50"/>
      <c r="U32" s="55">
        <f t="shared" si="2"/>
        <v>0</v>
      </c>
      <c r="V32" s="56" t="str">
        <f t="shared" si="3"/>
        <v>/</v>
      </c>
    </row>
    <row r="33" spans="1:22" s="49" customFormat="1" ht="27" customHeight="1" x14ac:dyDescent="0.25">
      <c r="A33" s="50">
        <v>23</v>
      </c>
      <c r="B33" s="50"/>
      <c r="C33" s="50"/>
      <c r="D33" s="50"/>
      <c r="E33" s="50"/>
      <c r="F33" s="50"/>
      <c r="G33" s="50"/>
      <c r="H33" s="65"/>
      <c r="I33" s="51"/>
      <c r="J33" s="52"/>
      <c r="K33" s="52"/>
      <c r="L33" s="52"/>
      <c r="M33" s="52"/>
      <c r="N33" s="52"/>
      <c r="O33" s="53"/>
      <c r="P33" s="51"/>
      <c r="Q33" s="52"/>
      <c r="R33" s="53"/>
      <c r="S33" s="55">
        <f t="shared" si="1"/>
        <v>0</v>
      </c>
      <c r="T33" s="50"/>
      <c r="U33" s="55">
        <f t="shared" si="2"/>
        <v>0</v>
      </c>
      <c r="V33" s="56" t="str">
        <f t="shared" si="3"/>
        <v>/</v>
      </c>
    </row>
    <row r="34" spans="1:22" s="49" customFormat="1" ht="27" customHeight="1" x14ac:dyDescent="0.25">
      <c r="A34" s="50">
        <v>24</v>
      </c>
      <c r="B34" s="50"/>
      <c r="C34" s="50"/>
      <c r="D34" s="50"/>
      <c r="E34" s="50"/>
      <c r="F34" s="50"/>
      <c r="G34" s="50"/>
      <c r="H34" s="65"/>
      <c r="I34" s="51"/>
      <c r="J34" s="52"/>
      <c r="K34" s="52"/>
      <c r="L34" s="52"/>
      <c r="M34" s="52"/>
      <c r="N34" s="52"/>
      <c r="O34" s="53"/>
      <c r="P34" s="51"/>
      <c r="Q34" s="52"/>
      <c r="R34" s="53"/>
      <c r="S34" s="55">
        <f t="shared" si="1"/>
        <v>0</v>
      </c>
      <c r="T34" s="50"/>
      <c r="U34" s="55">
        <f t="shared" si="2"/>
        <v>0</v>
      </c>
      <c r="V34" s="56" t="str">
        <f t="shared" si="3"/>
        <v>/</v>
      </c>
    </row>
    <row r="35" spans="1:22" s="49" customFormat="1" ht="27" customHeight="1" x14ac:dyDescent="0.25">
      <c r="A35" s="50">
        <v>25</v>
      </c>
      <c r="B35" s="50"/>
      <c r="C35" s="50"/>
      <c r="D35" s="50"/>
      <c r="E35" s="50"/>
      <c r="F35" s="50"/>
      <c r="G35" s="50"/>
      <c r="H35" s="65"/>
      <c r="I35" s="51"/>
      <c r="J35" s="52"/>
      <c r="K35" s="52"/>
      <c r="L35" s="52"/>
      <c r="M35" s="52"/>
      <c r="N35" s="52"/>
      <c r="O35" s="53"/>
      <c r="P35" s="51"/>
      <c r="Q35" s="52"/>
      <c r="R35" s="53"/>
      <c r="S35" s="55">
        <f t="shared" si="1"/>
        <v>0</v>
      </c>
      <c r="T35" s="50"/>
      <c r="U35" s="55">
        <f t="shared" si="2"/>
        <v>0</v>
      </c>
      <c r="V35" s="56" t="str">
        <f t="shared" si="3"/>
        <v>/</v>
      </c>
    </row>
    <row r="36" spans="1:22" s="49" customFormat="1" ht="27" customHeight="1" x14ac:dyDescent="0.25">
      <c r="A36" s="50">
        <v>26</v>
      </c>
      <c r="B36" s="50"/>
      <c r="C36" s="50"/>
      <c r="D36" s="50"/>
      <c r="E36" s="50"/>
      <c r="F36" s="50"/>
      <c r="G36" s="50"/>
      <c r="H36" s="65"/>
      <c r="I36" s="51"/>
      <c r="J36" s="52"/>
      <c r="K36" s="52"/>
      <c r="L36" s="52"/>
      <c r="M36" s="52"/>
      <c r="N36" s="52"/>
      <c r="O36" s="53"/>
      <c r="P36" s="51"/>
      <c r="Q36" s="52"/>
      <c r="R36" s="53"/>
      <c r="S36" s="55">
        <f t="shared" si="1"/>
        <v>0</v>
      </c>
      <c r="T36" s="50"/>
      <c r="U36" s="55">
        <f t="shared" si="2"/>
        <v>0</v>
      </c>
      <c r="V36" s="56" t="str">
        <f t="shared" si="3"/>
        <v>/</v>
      </c>
    </row>
    <row r="37" spans="1:22" s="49" customFormat="1" ht="27" customHeight="1" x14ac:dyDescent="0.25">
      <c r="A37" s="50">
        <v>27</v>
      </c>
      <c r="B37" s="50"/>
      <c r="C37" s="50"/>
      <c r="D37" s="50"/>
      <c r="E37" s="50"/>
      <c r="F37" s="50"/>
      <c r="G37" s="50"/>
      <c r="H37" s="65"/>
      <c r="I37" s="51"/>
      <c r="J37" s="52"/>
      <c r="K37" s="52"/>
      <c r="L37" s="52"/>
      <c r="M37" s="52"/>
      <c r="N37" s="52"/>
      <c r="O37" s="53"/>
      <c r="P37" s="51"/>
      <c r="Q37" s="52"/>
      <c r="R37" s="53"/>
      <c r="S37" s="55">
        <f t="shared" si="1"/>
        <v>0</v>
      </c>
      <c r="T37" s="50"/>
      <c r="U37" s="55">
        <f t="shared" si="2"/>
        <v>0</v>
      </c>
      <c r="V37" s="56" t="str">
        <f t="shared" si="3"/>
        <v>/</v>
      </c>
    </row>
    <row r="38" spans="1:22" s="49" customFormat="1" ht="27" customHeight="1" x14ac:dyDescent="0.25">
      <c r="A38" s="50">
        <v>28</v>
      </c>
      <c r="B38" s="50"/>
      <c r="C38" s="50"/>
      <c r="D38" s="50"/>
      <c r="E38" s="50"/>
      <c r="F38" s="50"/>
      <c r="G38" s="50"/>
      <c r="H38" s="65"/>
      <c r="I38" s="51"/>
      <c r="J38" s="52"/>
      <c r="K38" s="52"/>
      <c r="L38" s="52"/>
      <c r="M38" s="52"/>
      <c r="N38" s="52"/>
      <c r="O38" s="53"/>
      <c r="P38" s="51"/>
      <c r="Q38" s="52"/>
      <c r="R38" s="53"/>
      <c r="S38" s="55">
        <f t="shared" si="1"/>
        <v>0</v>
      </c>
      <c r="T38" s="50"/>
      <c r="U38" s="55">
        <f t="shared" si="2"/>
        <v>0</v>
      </c>
      <c r="V38" s="56" t="str">
        <f t="shared" si="3"/>
        <v>/</v>
      </c>
    </row>
    <row r="39" spans="1:22" s="49" customFormat="1" ht="27" customHeight="1" x14ac:dyDescent="0.25">
      <c r="A39" s="50">
        <v>29</v>
      </c>
      <c r="B39" s="50"/>
      <c r="C39" s="50"/>
      <c r="D39" s="50"/>
      <c r="E39" s="50"/>
      <c r="F39" s="50"/>
      <c r="G39" s="50"/>
      <c r="H39" s="65"/>
      <c r="I39" s="51"/>
      <c r="J39" s="52"/>
      <c r="K39" s="52"/>
      <c r="L39" s="52"/>
      <c r="M39" s="52"/>
      <c r="N39" s="52"/>
      <c r="O39" s="53"/>
      <c r="P39" s="51"/>
      <c r="Q39" s="52"/>
      <c r="R39" s="53"/>
      <c r="S39" s="55">
        <f t="shared" si="1"/>
        <v>0</v>
      </c>
      <c r="T39" s="50"/>
      <c r="U39" s="55">
        <f t="shared" si="2"/>
        <v>0</v>
      </c>
      <c r="V39" s="56" t="str">
        <f t="shared" si="3"/>
        <v>/</v>
      </c>
    </row>
    <row r="40" spans="1:22" s="49" customFormat="1" ht="27" customHeight="1" x14ac:dyDescent="0.25">
      <c r="A40" s="50">
        <v>30</v>
      </c>
      <c r="B40" s="50"/>
      <c r="C40" s="50"/>
      <c r="D40" s="50"/>
      <c r="E40" s="50"/>
      <c r="F40" s="50"/>
      <c r="G40" s="50"/>
      <c r="H40" s="65"/>
      <c r="I40" s="51"/>
      <c r="J40" s="52"/>
      <c r="K40" s="52"/>
      <c r="L40" s="52"/>
      <c r="M40" s="52"/>
      <c r="N40" s="52"/>
      <c r="O40" s="53"/>
      <c r="P40" s="51"/>
      <c r="Q40" s="52"/>
      <c r="R40" s="53"/>
      <c r="S40" s="55">
        <f t="shared" si="1"/>
        <v>0</v>
      </c>
      <c r="T40" s="50"/>
      <c r="U40" s="55">
        <f t="shared" si="2"/>
        <v>0</v>
      </c>
      <c r="V40" s="56" t="str">
        <f t="shared" si="3"/>
        <v>/</v>
      </c>
    </row>
    <row r="41" spans="1:22" s="49" customFormat="1" ht="27" customHeight="1" x14ac:dyDescent="0.25">
      <c r="A41" s="50">
        <v>31</v>
      </c>
      <c r="B41" s="50"/>
      <c r="C41" s="50"/>
      <c r="D41" s="50"/>
      <c r="E41" s="50"/>
      <c r="F41" s="50"/>
      <c r="G41" s="50"/>
      <c r="H41" s="65"/>
      <c r="I41" s="51"/>
      <c r="J41" s="52"/>
      <c r="K41" s="52"/>
      <c r="L41" s="52"/>
      <c r="M41" s="52"/>
      <c r="N41" s="52"/>
      <c r="O41" s="53"/>
      <c r="P41" s="51"/>
      <c r="Q41" s="52"/>
      <c r="R41" s="53"/>
      <c r="S41" s="55">
        <f t="shared" si="1"/>
        <v>0</v>
      </c>
      <c r="T41" s="50"/>
      <c r="U41" s="55">
        <f t="shared" si="2"/>
        <v>0</v>
      </c>
      <c r="V41" s="56" t="str">
        <f t="shared" si="3"/>
        <v>/</v>
      </c>
    </row>
    <row r="42" spans="1:22" s="49" customFormat="1" ht="27" customHeight="1" x14ac:dyDescent="0.25">
      <c r="A42" s="50">
        <v>32</v>
      </c>
      <c r="B42" s="50"/>
      <c r="C42" s="50"/>
      <c r="D42" s="50"/>
      <c r="E42" s="50"/>
      <c r="F42" s="50"/>
      <c r="G42" s="50"/>
      <c r="H42" s="65"/>
      <c r="I42" s="51"/>
      <c r="J42" s="52"/>
      <c r="K42" s="52"/>
      <c r="L42" s="52"/>
      <c r="M42" s="52"/>
      <c r="N42" s="52"/>
      <c r="O42" s="53"/>
      <c r="P42" s="51"/>
      <c r="Q42" s="52"/>
      <c r="R42" s="53"/>
      <c r="S42" s="55">
        <f t="shared" si="1"/>
        <v>0</v>
      </c>
      <c r="T42" s="50"/>
      <c r="U42" s="55">
        <f t="shared" si="2"/>
        <v>0</v>
      </c>
      <c r="V42" s="56" t="str">
        <f t="shared" si="3"/>
        <v>/</v>
      </c>
    </row>
    <row r="43" spans="1:22" s="49" customFormat="1" ht="27" customHeight="1" x14ac:dyDescent="0.25">
      <c r="A43" s="50">
        <v>33</v>
      </c>
      <c r="B43" s="50"/>
      <c r="C43" s="50"/>
      <c r="D43" s="50"/>
      <c r="E43" s="50"/>
      <c r="F43" s="50"/>
      <c r="G43" s="50"/>
      <c r="H43" s="65"/>
      <c r="I43" s="51"/>
      <c r="J43" s="52"/>
      <c r="K43" s="52"/>
      <c r="L43" s="52"/>
      <c r="M43" s="52"/>
      <c r="N43" s="52"/>
      <c r="O43" s="53"/>
      <c r="P43" s="51"/>
      <c r="Q43" s="52"/>
      <c r="R43" s="53"/>
      <c r="S43" s="55">
        <f t="shared" si="1"/>
        <v>0</v>
      </c>
      <c r="T43" s="50"/>
      <c r="U43" s="55">
        <f t="shared" si="2"/>
        <v>0</v>
      </c>
      <c r="V43" s="56" t="str">
        <f t="shared" si="3"/>
        <v>/</v>
      </c>
    </row>
    <row r="44" spans="1:22" s="49" customFormat="1" ht="27" customHeight="1" x14ac:dyDescent="0.25">
      <c r="A44" s="50">
        <v>34</v>
      </c>
      <c r="B44" s="50"/>
      <c r="C44" s="50"/>
      <c r="D44" s="50"/>
      <c r="E44" s="50"/>
      <c r="F44" s="50"/>
      <c r="G44" s="50"/>
      <c r="H44" s="65"/>
      <c r="I44" s="51"/>
      <c r="J44" s="52"/>
      <c r="K44" s="52"/>
      <c r="L44" s="52"/>
      <c r="M44" s="52"/>
      <c r="N44" s="52"/>
      <c r="O44" s="53"/>
      <c r="P44" s="51"/>
      <c r="Q44" s="52"/>
      <c r="R44" s="53"/>
      <c r="S44" s="55">
        <f t="shared" si="1"/>
        <v>0</v>
      </c>
      <c r="T44" s="50"/>
      <c r="U44" s="55">
        <f t="shared" si="2"/>
        <v>0</v>
      </c>
      <c r="V44" s="56" t="str">
        <f t="shared" si="3"/>
        <v>/</v>
      </c>
    </row>
    <row r="45" spans="1:22" s="49" customFormat="1" ht="27" customHeight="1" thickBot="1" x14ac:dyDescent="0.3">
      <c r="A45" s="57">
        <v>35</v>
      </c>
      <c r="B45" s="57"/>
      <c r="C45" s="57"/>
      <c r="D45" s="57"/>
      <c r="E45" s="57"/>
      <c r="F45" s="57"/>
      <c r="G45" s="57"/>
      <c r="H45" s="66"/>
      <c r="I45" s="58"/>
      <c r="J45" s="59"/>
      <c r="K45" s="59"/>
      <c r="L45" s="59"/>
      <c r="M45" s="59"/>
      <c r="N45" s="59"/>
      <c r="O45" s="60"/>
      <c r="P45" s="58"/>
      <c r="Q45" s="59"/>
      <c r="R45" s="60"/>
      <c r="S45" s="62">
        <f>SUM(I45:R45)</f>
        <v>0</v>
      </c>
      <c r="T45" s="57"/>
      <c r="U45" s="62">
        <f>SUM(S45,T45)</f>
        <v>0</v>
      </c>
      <c r="V45" s="63" t="str">
        <f t="shared" si="3"/>
        <v>/</v>
      </c>
    </row>
  </sheetData>
  <mergeCells count="20">
    <mergeCell ref="A1:V1"/>
    <mergeCell ref="A2:V2"/>
    <mergeCell ref="A3:V3"/>
    <mergeCell ref="A7:A10"/>
    <mergeCell ref="B7:B10"/>
    <mergeCell ref="C7:C10"/>
    <mergeCell ref="D7:D10"/>
    <mergeCell ref="E7:E10"/>
    <mergeCell ref="F7:F10"/>
    <mergeCell ref="A4:V4"/>
    <mergeCell ref="A5:V5"/>
    <mergeCell ref="G7:G10"/>
    <mergeCell ref="H7:H10"/>
    <mergeCell ref="I7:S7"/>
    <mergeCell ref="T7:T9"/>
    <mergeCell ref="U7:U9"/>
    <mergeCell ref="V7:V10"/>
    <mergeCell ref="I8:O8"/>
    <mergeCell ref="P8:R8"/>
    <mergeCell ref="S8:S9"/>
  </mergeCells>
  <conditionalFormatting sqref="T11:T45">
    <cfRule type="containsBlanks" priority="1" stopIfTrue="1">
      <formula>LEN(TRIM(T11))=0</formula>
    </cfRule>
    <cfRule type="cellIs" dxfId="7" priority="2" operator="lessThan">
      <formula>30</formula>
    </cfRule>
  </conditionalFormatting>
  <dataValidations count="9">
    <dataValidation type="decimal" allowBlank="1" showInputMessage="1" showErrorMessage="1" errorTitle="Грешка при уносу податка" error="Неважећи податак. Молимо Вас да исправите." sqref="L11:M45" xr:uid="{00000000-0002-0000-0000-000000000000}">
      <formula1>0</formula1>
      <formula2>12</formula2>
    </dataValidation>
    <dataValidation type="decimal" allowBlank="1" showInputMessage="1" showErrorMessage="1" errorTitle="Грешка при уносу податка" error="Неважећи податак. Молимо Вас да исправите." sqref="N11:N45" xr:uid="{00000000-0002-0000-0000-000001000000}">
      <formula1>0</formula1>
      <formula2>5</formula2>
    </dataValidation>
    <dataValidation type="custom" operator="equal" showInputMessage="1" showErrorMessage="1" errorTitle="Грешка при уносу податка" error="Неважећи податак. Молимо Вас да исправите." sqref="O11:O45" xr:uid="{00000000-0002-0000-0000-000002000000}">
      <formula1>OR(O11=5,O11=10)</formula1>
    </dataValidation>
    <dataValidation type="decimal" showInputMessage="1" showErrorMessage="1" errorTitle="Грешка при уносу податка" error="Неважећи податак. Молимо Вас да исправите." sqref="I11:J45" xr:uid="{00000000-0002-0000-0000-000003000000}">
      <formula1>0</formula1>
      <formula2>1.5</formula2>
    </dataValidation>
    <dataValidation type="decimal" showInputMessage="1" showErrorMessage="1" errorTitle="Грешка при уносу податка" error="Неважећи податак. Молимо Вас да исправите." sqref="K11:K45" xr:uid="{00000000-0002-0000-0000-000004000000}">
      <formula1>0</formula1>
      <formula2>3</formula2>
    </dataValidation>
    <dataValidation type="decimal" showInputMessage="1" showErrorMessage="1" errorTitle="Грешка при уносу податка" error="Неважећи податак. Молимо Вас да исправите." sqref="P11:P45" xr:uid="{00000000-0002-0000-0000-000005000000}">
      <formula1>0</formula1>
      <formula2>1</formula2>
    </dataValidation>
    <dataValidation type="decimal" showInputMessage="1" showErrorMessage="1" errorTitle="Грешка при уносу податка" error="Неважећи податак. Молимо Вас да исправите." sqref="Q11:Q45" xr:uid="{00000000-0002-0000-0000-000006000000}">
      <formula1>0</formula1>
      <formula2>2</formula2>
    </dataValidation>
    <dataValidation type="decimal" allowBlank="1" showInputMessage="1" showErrorMessage="1" errorTitle="Грешка при уносу податка" error="Неважећи податак. Молимо Вас да исправите." sqref="R11:R45" xr:uid="{00000000-0002-0000-0000-000007000000}">
      <formula1>0</formula1>
      <formula2>2</formula2>
    </dataValidation>
    <dataValidation type="decimal" allowBlank="1" showInputMessage="1" showErrorMessage="1" errorTitle="Грешка при уносу податка" error="Неважећи податак. Молимо Вас да исправите." sqref="T11:T45" xr:uid="{00000000-0002-0000-0000-000008000000}">
      <formula1>0</formula1>
      <formula2>50</formula2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41" orientation="landscape" r:id="rId1"/>
  <headerFooter>
    <oddFooter>&amp;L&amp;T&amp;D&amp;RКОМИСИЈА: ________________________________________________________________________________________________________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45"/>
  <sheetViews>
    <sheetView topLeftCell="A9" zoomScale="50" zoomScaleNormal="50" workbookViewId="0">
      <selection activeCell="AA15" sqref="AA15"/>
    </sheetView>
  </sheetViews>
  <sheetFormatPr defaultColWidth="9.140625" defaultRowHeight="15" x14ac:dyDescent="0.25"/>
  <cols>
    <col min="1" max="1" width="8" style="14" customWidth="1"/>
    <col min="2" max="2" width="38.42578125" style="14" customWidth="1"/>
    <col min="3" max="3" width="29.85546875" style="14" customWidth="1"/>
    <col min="4" max="4" width="32.85546875" style="14" customWidth="1"/>
    <col min="5" max="5" width="26.140625" style="14" customWidth="1"/>
    <col min="6" max="6" width="32" style="14" customWidth="1"/>
    <col min="7" max="7" width="36.42578125" style="14" customWidth="1"/>
    <col min="8" max="8" width="16.140625" style="14" customWidth="1"/>
    <col min="9" max="15" width="9.140625" style="14"/>
    <col min="16" max="16" width="7.42578125" style="14" customWidth="1"/>
    <col min="17" max="18" width="8.5703125" style="14" customWidth="1"/>
    <col min="19" max="19" width="9.140625" style="14"/>
    <col min="20" max="20" width="7.42578125" style="14" customWidth="1"/>
    <col min="21" max="21" width="8.42578125" style="14" customWidth="1"/>
    <col min="22" max="22" width="7.5703125" style="14" customWidth="1"/>
    <col min="23" max="24" width="9.140625" style="14"/>
    <col min="25" max="25" width="12.42578125" style="14" bestFit="1" customWidth="1"/>
    <col min="26" max="16384" width="9.140625" style="14"/>
  </cols>
  <sheetData>
    <row r="1" spans="1:26" ht="28.5" x14ac:dyDescent="0.25">
      <c r="A1" s="89" t="s">
        <v>35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89"/>
      <c r="U1" s="89"/>
      <c r="V1" s="89"/>
      <c r="W1" s="13"/>
      <c r="X1" s="13"/>
      <c r="Y1" s="13"/>
      <c r="Z1" s="13"/>
    </row>
    <row r="2" spans="1:26" ht="23.25" customHeight="1" x14ac:dyDescent="0.25">
      <c r="A2" s="89" t="s">
        <v>81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  <c r="V2" s="89"/>
      <c r="W2" s="13"/>
      <c r="X2" s="13"/>
      <c r="Y2" s="13"/>
      <c r="Z2" s="13"/>
    </row>
    <row r="3" spans="1:26" ht="23.25" customHeight="1" x14ac:dyDescent="0.25">
      <c r="A3" s="89" t="s">
        <v>34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  <c r="U3" s="89"/>
      <c r="V3" s="89"/>
      <c r="W3" s="15"/>
      <c r="X3" s="15"/>
      <c r="Y3" s="15"/>
      <c r="Z3" s="15"/>
    </row>
    <row r="4" spans="1:26" ht="21.75" customHeight="1" x14ac:dyDescent="0.25">
      <c r="A4" s="89" t="s">
        <v>79</v>
      </c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89"/>
    </row>
    <row r="5" spans="1:26" ht="24.75" customHeight="1" x14ac:dyDescent="0.25">
      <c r="A5" s="89" t="s">
        <v>40</v>
      </c>
      <c r="B5" s="89"/>
      <c r="C5" s="89"/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  <c r="V5" s="89"/>
    </row>
    <row r="6" spans="1:26" ht="5.25" customHeight="1" thickBot="1" x14ac:dyDescent="0.3">
      <c r="A6" s="18"/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</row>
    <row r="7" spans="1:26" ht="27" customHeight="1" thickBot="1" x14ac:dyDescent="0.3">
      <c r="A7" s="90" t="s">
        <v>0</v>
      </c>
      <c r="B7" s="92" t="s">
        <v>1</v>
      </c>
      <c r="C7" s="95" t="s">
        <v>2</v>
      </c>
      <c r="D7" s="95" t="s">
        <v>3</v>
      </c>
      <c r="E7" s="95" t="s">
        <v>4</v>
      </c>
      <c r="F7" s="95" t="s">
        <v>5</v>
      </c>
      <c r="G7" s="95" t="s">
        <v>6</v>
      </c>
      <c r="H7" s="70" t="s">
        <v>7</v>
      </c>
      <c r="I7" s="73" t="s">
        <v>24</v>
      </c>
      <c r="J7" s="74"/>
      <c r="K7" s="74"/>
      <c r="L7" s="74"/>
      <c r="M7" s="74"/>
      <c r="N7" s="74"/>
      <c r="O7" s="74"/>
      <c r="P7" s="74"/>
      <c r="Q7" s="74"/>
      <c r="R7" s="74"/>
      <c r="S7" s="75"/>
      <c r="T7" s="76" t="s">
        <v>29</v>
      </c>
      <c r="U7" s="76" t="s">
        <v>30</v>
      </c>
      <c r="V7" s="79" t="s">
        <v>32</v>
      </c>
    </row>
    <row r="8" spans="1:26" ht="34.5" customHeight="1" thickBot="1" x14ac:dyDescent="0.35">
      <c r="A8" s="91"/>
      <c r="B8" s="93"/>
      <c r="C8" s="96"/>
      <c r="D8" s="96"/>
      <c r="E8" s="96"/>
      <c r="F8" s="96"/>
      <c r="G8" s="96"/>
      <c r="H8" s="71"/>
      <c r="I8" s="82" t="s">
        <v>33</v>
      </c>
      <c r="J8" s="74"/>
      <c r="K8" s="74"/>
      <c r="L8" s="74"/>
      <c r="M8" s="74"/>
      <c r="N8" s="74"/>
      <c r="O8" s="83"/>
      <c r="P8" s="84" t="s">
        <v>23</v>
      </c>
      <c r="Q8" s="85"/>
      <c r="R8" s="86"/>
      <c r="S8" s="87" t="s">
        <v>25</v>
      </c>
      <c r="T8" s="77"/>
      <c r="U8" s="77"/>
      <c r="V8" s="80"/>
    </row>
    <row r="9" spans="1:26" ht="249" customHeight="1" thickBot="1" x14ac:dyDescent="0.3">
      <c r="A9" s="91"/>
      <c r="B9" s="93"/>
      <c r="C9" s="96"/>
      <c r="D9" s="96"/>
      <c r="E9" s="96"/>
      <c r="F9" s="96"/>
      <c r="G9" s="96"/>
      <c r="H9" s="71"/>
      <c r="I9" s="9" t="s">
        <v>8</v>
      </c>
      <c r="J9" s="10" t="s">
        <v>9</v>
      </c>
      <c r="K9" s="10" t="s">
        <v>10</v>
      </c>
      <c r="L9" s="11" t="s">
        <v>11</v>
      </c>
      <c r="M9" s="11" t="s">
        <v>12</v>
      </c>
      <c r="N9" s="10" t="s">
        <v>13</v>
      </c>
      <c r="O9" s="12" t="s">
        <v>14</v>
      </c>
      <c r="P9" s="9" t="s">
        <v>20</v>
      </c>
      <c r="Q9" s="10" t="s">
        <v>21</v>
      </c>
      <c r="R9" s="12" t="s">
        <v>22</v>
      </c>
      <c r="S9" s="88"/>
      <c r="T9" s="78"/>
      <c r="U9" s="78"/>
      <c r="V9" s="80"/>
    </row>
    <row r="10" spans="1:26" ht="24" customHeight="1" thickBot="1" x14ac:dyDescent="0.3">
      <c r="A10" s="91"/>
      <c r="B10" s="94"/>
      <c r="C10" s="97"/>
      <c r="D10" s="97"/>
      <c r="E10" s="97"/>
      <c r="F10" s="97"/>
      <c r="G10" s="97"/>
      <c r="H10" s="72"/>
      <c r="I10" s="1" t="s">
        <v>15</v>
      </c>
      <c r="J10" s="2" t="s">
        <v>15</v>
      </c>
      <c r="K10" s="2" t="s">
        <v>16</v>
      </c>
      <c r="L10" s="2" t="s">
        <v>17</v>
      </c>
      <c r="M10" s="2" t="s">
        <v>17</v>
      </c>
      <c r="N10" s="2" t="s">
        <v>18</v>
      </c>
      <c r="O10" s="7" t="s">
        <v>19</v>
      </c>
      <c r="P10" s="3" t="s">
        <v>27</v>
      </c>
      <c r="Q10" s="4" t="s">
        <v>28</v>
      </c>
      <c r="R10" s="5" t="s">
        <v>28</v>
      </c>
      <c r="S10" s="8" t="s">
        <v>26</v>
      </c>
      <c r="T10" s="8" t="s">
        <v>26</v>
      </c>
      <c r="U10" s="6" t="s">
        <v>31</v>
      </c>
      <c r="V10" s="81"/>
    </row>
    <row r="11" spans="1:26" s="49" customFormat="1" ht="27" customHeight="1" thickBot="1" x14ac:dyDescent="0.3">
      <c r="A11" s="42">
        <v>1</v>
      </c>
      <c r="B11" s="42" t="str">
        <f>[1]Učenici!$B$4</f>
        <v>Лука Цвејић</v>
      </c>
      <c r="C11" s="42" t="str">
        <f>[1]Učenici!D4</f>
        <v>ОШ Јеврем Обреновић</v>
      </c>
      <c r="D11" s="42" t="str">
        <f>[1]Učenici!E4</f>
        <v>Шабац</v>
      </c>
      <c r="E11" s="42" t="str">
        <f>[1]Učenici!F4</f>
        <v>Шабац</v>
      </c>
      <c r="F11" s="42" t="str">
        <f>[1]Učenici!G4</f>
        <v>Мачвански округ</v>
      </c>
      <c r="G11" s="42" t="str">
        <f>[1]Učenici!H4</f>
        <v>Бркић Александар</v>
      </c>
      <c r="H11" s="64" t="str">
        <f>[1]Učenici!I4</f>
        <v>Српски</v>
      </c>
      <c r="I11" s="43">
        <v>1.5</v>
      </c>
      <c r="J11" s="44">
        <v>1.5</v>
      </c>
      <c r="K11" s="44">
        <v>3</v>
      </c>
      <c r="L11" s="44">
        <v>11</v>
      </c>
      <c r="M11" s="44">
        <v>12</v>
      </c>
      <c r="N11" s="44">
        <v>4</v>
      </c>
      <c r="O11" s="45">
        <v>10</v>
      </c>
      <c r="P11" s="43">
        <v>1</v>
      </c>
      <c r="Q11" s="44">
        <v>2</v>
      </c>
      <c r="R11" s="45">
        <v>2</v>
      </c>
      <c r="S11" s="47">
        <f>SUM(I11:R11)</f>
        <v>48</v>
      </c>
      <c r="T11" s="42">
        <v>40</v>
      </c>
      <c r="U11" s="47">
        <f>SUM(S11,T11)</f>
        <v>88</v>
      </c>
      <c r="V11" s="48">
        <f>IF(AND(S11&gt;0,T11&gt;=30,U11&gt;0),_xlfn.RANK.EQ(U11,$U$11:$U$45)+COUNTIFS($U$11:$U$45,U11, $S$11:$S$45, "&gt;"&amp;S11),"/")</f>
        <v>2</v>
      </c>
    </row>
    <row r="12" spans="1:26" s="49" customFormat="1" ht="27" customHeight="1" thickBot="1" x14ac:dyDescent="0.3">
      <c r="A12" s="50">
        <v>2</v>
      </c>
      <c r="B12" s="50" t="str">
        <f>[1]Učenici!$B$8</f>
        <v>Бранислав Беара</v>
      </c>
      <c r="C12" s="50" t="str">
        <f>[1]Učenici!D8</f>
        <v>ОШ Јанко Веселиновић</v>
      </c>
      <c r="D12" s="50" t="str">
        <f>[1]Učenici!E8</f>
        <v>Шабац</v>
      </c>
      <c r="E12" s="50" t="str">
        <f>[1]Učenici!F8</f>
        <v>Шабац</v>
      </c>
      <c r="F12" s="50" t="str">
        <f>[1]Učenici!G8</f>
        <v>Мачвански округ</v>
      </c>
      <c r="G12" s="50" t="str">
        <f>[1]Učenici!H8</f>
        <v>Светозар Шобић</v>
      </c>
      <c r="H12" s="65" t="str">
        <f>[1]Učenici!I8</f>
        <v>Српски</v>
      </c>
      <c r="I12" s="51">
        <v>1.5</v>
      </c>
      <c r="J12" s="52">
        <v>1.5</v>
      </c>
      <c r="K12" s="52">
        <v>3</v>
      </c>
      <c r="L12" s="52">
        <v>12</v>
      </c>
      <c r="M12" s="52">
        <v>12</v>
      </c>
      <c r="N12" s="52">
        <v>5</v>
      </c>
      <c r="O12" s="53">
        <v>10</v>
      </c>
      <c r="P12" s="51">
        <v>1</v>
      </c>
      <c r="Q12" s="52">
        <v>2</v>
      </c>
      <c r="R12" s="53">
        <v>2</v>
      </c>
      <c r="S12" s="55">
        <f>SUM(I12:R12)</f>
        <v>50</v>
      </c>
      <c r="T12" s="50">
        <v>42</v>
      </c>
      <c r="U12" s="55">
        <f>SUM(S12,T12)</f>
        <v>92</v>
      </c>
      <c r="V12" s="48">
        <f t="shared" ref="V12:V45" si="0">IF(AND(S12&gt;0,T12&gt;=30,U12&gt;0),_xlfn.RANK.EQ(U12,$U$11:$U$45)+COUNTIFS($U$11:$U$45,U12, $S$11:$S$45, "&gt;"&amp;S12),"/")</f>
        <v>1</v>
      </c>
    </row>
    <row r="13" spans="1:26" s="49" customFormat="1" ht="27" customHeight="1" thickBot="1" x14ac:dyDescent="0.3">
      <c r="A13" s="50">
        <v>3</v>
      </c>
      <c r="B13" s="50" t="s">
        <v>98</v>
      </c>
      <c r="C13" s="50" t="str">
        <f>[1]Učenici!D14</f>
        <v>ОШ Стојан Новаковић</v>
      </c>
      <c r="D13" s="50" t="str">
        <f>[1]Učenici!E14</f>
        <v>Шабац</v>
      </c>
      <c r="E13" s="50" t="str">
        <f>[1]Učenici!F14</f>
        <v>Шабац</v>
      </c>
      <c r="F13" s="50" t="str">
        <f>[1]Učenici!G14</f>
        <v>Мачвански округ</v>
      </c>
      <c r="G13" s="50" t="str">
        <f>[1]Učenici!H14</f>
        <v>Милица Пантелић</v>
      </c>
      <c r="H13" s="65" t="str">
        <f>[1]Učenici!I14</f>
        <v>Српски</v>
      </c>
      <c r="I13" s="51">
        <v>1.5</v>
      </c>
      <c r="J13" s="52">
        <v>1.5</v>
      </c>
      <c r="K13" s="52">
        <v>3</v>
      </c>
      <c r="L13" s="52">
        <v>12</v>
      </c>
      <c r="M13" s="52">
        <v>12</v>
      </c>
      <c r="N13" s="52">
        <v>4</v>
      </c>
      <c r="O13" s="53">
        <v>10</v>
      </c>
      <c r="P13" s="51">
        <v>1</v>
      </c>
      <c r="Q13" s="52">
        <v>2</v>
      </c>
      <c r="R13" s="53">
        <v>2</v>
      </c>
      <c r="S13" s="55">
        <f t="shared" ref="S13:S44" si="1">SUM(I13:R13)</f>
        <v>49</v>
      </c>
      <c r="T13" s="50">
        <v>37.5</v>
      </c>
      <c r="U13" s="55">
        <f t="shared" ref="U13:U44" si="2">SUM(S13,T13)</f>
        <v>86.5</v>
      </c>
      <c r="V13" s="48">
        <f t="shared" si="0"/>
        <v>3</v>
      </c>
    </row>
    <row r="14" spans="1:26" s="49" customFormat="1" ht="27" customHeight="1" thickBot="1" x14ac:dyDescent="0.3">
      <c r="A14" s="50">
        <v>4</v>
      </c>
      <c r="B14" s="50" t="str">
        <f>[1]Učenici!$B$17</f>
        <v>Вукашин Тубица</v>
      </c>
      <c r="C14" s="50" t="str">
        <f>[1]Učenici!D17</f>
        <v>ОШ Стојан Новаковић</v>
      </c>
      <c r="D14" s="50" t="str">
        <f>[1]Učenici!E17</f>
        <v>Шабац</v>
      </c>
      <c r="E14" s="50" t="str">
        <f>[1]Učenici!F17</f>
        <v>Шабац</v>
      </c>
      <c r="F14" s="50" t="str">
        <f>[1]Učenici!G17</f>
        <v>Мачвански округ</v>
      </c>
      <c r="G14" s="50" t="str">
        <f>[1]Učenici!H17</f>
        <v>Милица Пантелић</v>
      </c>
      <c r="H14" s="65" t="str">
        <f>[1]Učenici!I17</f>
        <v>Српски</v>
      </c>
      <c r="I14" s="51">
        <v>1.5</v>
      </c>
      <c r="J14" s="52">
        <v>1.5</v>
      </c>
      <c r="K14" s="52">
        <v>1</v>
      </c>
      <c r="L14" s="52">
        <v>8</v>
      </c>
      <c r="M14" s="52">
        <v>8</v>
      </c>
      <c r="N14" s="52">
        <v>1</v>
      </c>
      <c r="O14" s="53">
        <v>10</v>
      </c>
      <c r="P14" s="51">
        <v>1</v>
      </c>
      <c r="Q14" s="52">
        <v>2</v>
      </c>
      <c r="R14" s="53">
        <v>2</v>
      </c>
      <c r="S14" s="55">
        <f t="shared" si="1"/>
        <v>36</v>
      </c>
      <c r="T14" s="50">
        <v>29</v>
      </c>
      <c r="U14" s="55">
        <f t="shared" si="2"/>
        <v>65</v>
      </c>
      <c r="V14" s="48" t="str">
        <f t="shared" si="0"/>
        <v>/</v>
      </c>
    </row>
    <row r="15" spans="1:26" s="49" customFormat="1" ht="27" customHeight="1" thickBot="1" x14ac:dyDescent="0.3">
      <c r="A15" s="50">
        <v>5</v>
      </c>
      <c r="B15" s="50" t="str">
        <f>[1]Učenici!$B$19</f>
        <v>Ленка Качаревић</v>
      </c>
      <c r="C15" s="50" t="str">
        <f>[1]Učenici!D19</f>
        <v>ОШ Јеврем Обреновић</v>
      </c>
      <c r="D15" s="50" t="str">
        <f>[1]Učenici!E19</f>
        <v>Шабац</v>
      </c>
      <c r="E15" s="50" t="str">
        <f>[1]Učenici!F19</f>
        <v>Шабац</v>
      </c>
      <c r="F15" s="50" t="str">
        <f>[1]Učenici!G19</f>
        <v>Мачвански округ</v>
      </c>
      <c r="G15" s="50" t="str">
        <f>[1]Učenici!H19</f>
        <v>Бркић Александар</v>
      </c>
      <c r="H15" s="65" t="str">
        <f>[1]Učenici!I19</f>
        <v>Српски</v>
      </c>
      <c r="I15" s="51">
        <v>1.5</v>
      </c>
      <c r="J15" s="52">
        <v>1.5</v>
      </c>
      <c r="K15" s="52">
        <v>3</v>
      </c>
      <c r="L15" s="52">
        <v>10</v>
      </c>
      <c r="M15" s="52">
        <v>10</v>
      </c>
      <c r="N15" s="52">
        <v>3</v>
      </c>
      <c r="O15" s="53">
        <v>10</v>
      </c>
      <c r="P15" s="51">
        <v>1</v>
      </c>
      <c r="Q15" s="52">
        <v>2</v>
      </c>
      <c r="R15" s="53">
        <v>2</v>
      </c>
      <c r="S15" s="55">
        <f t="shared" si="1"/>
        <v>44</v>
      </c>
      <c r="T15" s="50">
        <v>39</v>
      </c>
      <c r="U15" s="55">
        <f t="shared" si="2"/>
        <v>83</v>
      </c>
      <c r="V15" s="48">
        <f t="shared" si="0"/>
        <v>4</v>
      </c>
    </row>
    <row r="16" spans="1:26" s="49" customFormat="1" ht="27" customHeight="1" thickBot="1" x14ac:dyDescent="0.3">
      <c r="A16" s="50">
        <v>6</v>
      </c>
      <c r="B16" s="50" t="str">
        <f>[1]Učenici!$B$21</f>
        <v>Василије Васиљевић</v>
      </c>
      <c r="C16" s="50" t="str">
        <f>[1]Učenici!D21</f>
        <v>ОШ Јован Цвијић</v>
      </c>
      <c r="D16" s="50" t="str">
        <f>[1]Učenici!E21</f>
        <v>Змињак</v>
      </c>
      <c r="E16" s="50" t="str">
        <f>[1]Učenici!F21</f>
        <v>Шабац</v>
      </c>
      <c r="F16" s="50" t="str">
        <f>[1]Učenici!G21</f>
        <v>Мачвански округ</v>
      </c>
      <c r="G16" s="50" t="str">
        <f>[1]Učenici!H21</f>
        <v>Душко Бојић</v>
      </c>
      <c r="H16" s="65" t="str">
        <f>[1]Učenici!I21</f>
        <v>Српски</v>
      </c>
      <c r="I16" s="51"/>
      <c r="J16" s="52"/>
      <c r="K16" s="52"/>
      <c r="L16" s="52"/>
      <c r="M16" s="52"/>
      <c r="N16" s="52"/>
      <c r="O16" s="53"/>
      <c r="P16" s="51"/>
      <c r="Q16" s="52"/>
      <c r="R16" s="53"/>
      <c r="S16" s="55">
        <f t="shared" si="1"/>
        <v>0</v>
      </c>
      <c r="T16" s="50"/>
      <c r="U16" s="55">
        <f t="shared" si="2"/>
        <v>0</v>
      </c>
      <c r="V16" s="48" t="str">
        <f t="shared" si="0"/>
        <v>/</v>
      </c>
    </row>
    <row r="17" spans="1:22" s="49" customFormat="1" ht="27" customHeight="1" thickBot="1" x14ac:dyDescent="0.3">
      <c r="A17" s="50">
        <v>7</v>
      </c>
      <c r="B17" s="50" t="str">
        <f>[1]Učenici!$B$23</f>
        <v>Неда Лончар</v>
      </c>
      <c r="C17" s="50" t="str">
        <f>[1]Učenici!D23</f>
        <v>ОШ Лаза К. Лазаревић</v>
      </c>
      <c r="D17" s="50" t="str">
        <f>[1]Učenici!E23</f>
        <v>Шабац</v>
      </c>
      <c r="E17" s="50" t="str">
        <f>[1]Učenici!F23</f>
        <v>Шабац</v>
      </c>
      <c r="F17" s="50" t="str">
        <f>[1]Učenici!G23</f>
        <v>Мачвански округ</v>
      </c>
      <c r="G17" s="50" t="str">
        <f>[1]Učenici!H23</f>
        <v>Ирена Ивановић</v>
      </c>
      <c r="H17" s="65" t="str">
        <f>[1]Učenici!I23</f>
        <v>Српски</v>
      </c>
      <c r="I17" s="51">
        <v>1.5</v>
      </c>
      <c r="J17" s="52">
        <v>1.5</v>
      </c>
      <c r="K17" s="52">
        <v>3</v>
      </c>
      <c r="L17" s="52">
        <v>11</v>
      </c>
      <c r="M17" s="52">
        <v>10</v>
      </c>
      <c r="N17" s="52">
        <v>3</v>
      </c>
      <c r="O17" s="53">
        <v>10</v>
      </c>
      <c r="P17" s="51">
        <v>1</v>
      </c>
      <c r="Q17" s="52">
        <v>2</v>
      </c>
      <c r="R17" s="53">
        <v>2</v>
      </c>
      <c r="S17" s="55">
        <f t="shared" si="1"/>
        <v>45</v>
      </c>
      <c r="T17" s="50">
        <v>31.5</v>
      </c>
      <c r="U17" s="55">
        <f t="shared" si="2"/>
        <v>76.5</v>
      </c>
      <c r="V17" s="48">
        <f t="shared" si="0"/>
        <v>6</v>
      </c>
    </row>
    <row r="18" spans="1:22" s="49" customFormat="1" ht="27" customHeight="1" thickBot="1" x14ac:dyDescent="0.3">
      <c r="A18" s="50">
        <v>8</v>
      </c>
      <c r="B18" s="50" t="str">
        <f>[1]Učenici!$B$26</f>
        <v>Невена Мићић</v>
      </c>
      <c r="C18" s="50" t="str">
        <f>[1]Učenici!D26</f>
        <v>ОШ Стојан Новаковић</v>
      </c>
      <c r="D18" s="50" t="str">
        <f>[1]Učenici!E26</f>
        <v>Шабац</v>
      </c>
      <c r="E18" s="50" t="str">
        <f>[1]Učenici!F26</f>
        <v>Шабац</v>
      </c>
      <c r="F18" s="50" t="str">
        <f>[1]Učenici!G26</f>
        <v>Мачвански округ</v>
      </c>
      <c r="G18" s="50" t="str">
        <f>[1]Učenici!H26</f>
        <v>Кристина Јеремић</v>
      </c>
      <c r="H18" s="65" t="str">
        <f>[1]Učenici!I26</f>
        <v>Српски</v>
      </c>
      <c r="I18" s="51">
        <v>1.5</v>
      </c>
      <c r="J18" s="52">
        <v>1.5</v>
      </c>
      <c r="K18" s="52">
        <v>2</v>
      </c>
      <c r="L18" s="52">
        <v>11</v>
      </c>
      <c r="M18" s="52">
        <v>10</v>
      </c>
      <c r="N18" s="52">
        <v>3</v>
      </c>
      <c r="O18" s="53">
        <v>10</v>
      </c>
      <c r="P18" s="51">
        <v>1</v>
      </c>
      <c r="Q18" s="52">
        <v>2</v>
      </c>
      <c r="R18" s="53">
        <v>2</v>
      </c>
      <c r="S18" s="55">
        <f t="shared" si="1"/>
        <v>44</v>
      </c>
      <c r="T18" s="50">
        <v>30</v>
      </c>
      <c r="U18" s="55">
        <f t="shared" si="2"/>
        <v>74</v>
      </c>
      <c r="V18" s="48">
        <f t="shared" si="0"/>
        <v>8</v>
      </c>
    </row>
    <row r="19" spans="1:22" s="49" customFormat="1" ht="27" customHeight="1" thickBot="1" x14ac:dyDescent="0.3">
      <c r="A19" s="50">
        <v>9</v>
      </c>
      <c r="B19" s="50" t="str">
        <f>[1]Učenici!$B$28</f>
        <v>Уна Тешић</v>
      </c>
      <c r="C19" s="50" t="str">
        <f>[1]Učenici!D28</f>
        <v>ОШ Лаза К. Лазаревић</v>
      </c>
      <c r="D19" s="50" t="str">
        <f>[1]Učenici!E28</f>
        <v>Шабац</v>
      </c>
      <c r="E19" s="50" t="str">
        <f>[1]Učenici!F28</f>
        <v>Шабац</v>
      </c>
      <c r="F19" s="50" t="str">
        <f>[1]Učenici!G28</f>
        <v>Мачвански округ</v>
      </c>
      <c r="G19" s="50" t="str">
        <f>[1]Učenici!H28</f>
        <v>Ирена Ивановић</v>
      </c>
      <c r="H19" s="65" t="str">
        <f>[1]Učenici!I28</f>
        <v>Српски</v>
      </c>
      <c r="I19" s="51">
        <v>1.5</v>
      </c>
      <c r="J19" s="52">
        <v>1.5</v>
      </c>
      <c r="K19" s="52">
        <v>1</v>
      </c>
      <c r="L19" s="52">
        <v>10</v>
      </c>
      <c r="M19" s="52">
        <v>10</v>
      </c>
      <c r="N19" s="52">
        <v>2</v>
      </c>
      <c r="O19" s="53">
        <v>10</v>
      </c>
      <c r="P19" s="51">
        <v>1</v>
      </c>
      <c r="Q19" s="52">
        <v>2</v>
      </c>
      <c r="R19" s="53">
        <v>2</v>
      </c>
      <c r="S19" s="55">
        <f t="shared" si="1"/>
        <v>41</v>
      </c>
      <c r="T19" s="50">
        <v>36</v>
      </c>
      <c r="U19" s="55">
        <f t="shared" si="2"/>
        <v>77</v>
      </c>
      <c r="V19" s="48">
        <f t="shared" si="0"/>
        <v>5</v>
      </c>
    </row>
    <row r="20" spans="1:22" s="49" customFormat="1" ht="27" customHeight="1" thickBot="1" x14ac:dyDescent="0.3">
      <c r="A20" s="50">
        <v>10</v>
      </c>
      <c r="B20" s="50" t="str">
        <f>[1]Učenici!$B$31</f>
        <v>Анастасија Живковић</v>
      </c>
      <c r="C20" s="50" t="str">
        <f>[1]Učenici!D31</f>
        <v>ОШ Стојан Новаковић</v>
      </c>
      <c r="D20" s="50" t="str">
        <f>[1]Učenici!E31</f>
        <v>Шабац</v>
      </c>
      <c r="E20" s="50" t="str">
        <f>[1]Učenici!F31</f>
        <v>Шабац</v>
      </c>
      <c r="F20" s="50" t="str">
        <f>[1]Učenici!G31</f>
        <v>Мачвански округ</v>
      </c>
      <c r="G20" s="50" t="str">
        <f>[1]Učenici!H31</f>
        <v>Кристина Јеремић</v>
      </c>
      <c r="H20" s="65" t="str">
        <f>[1]Učenici!I31</f>
        <v>Српски</v>
      </c>
      <c r="I20" s="51">
        <v>1.5</v>
      </c>
      <c r="J20" s="52">
        <v>1.5</v>
      </c>
      <c r="K20" s="52">
        <v>0</v>
      </c>
      <c r="L20" s="52">
        <v>10</v>
      </c>
      <c r="M20" s="52">
        <v>8</v>
      </c>
      <c r="N20" s="52">
        <v>1</v>
      </c>
      <c r="O20" s="53">
        <v>10</v>
      </c>
      <c r="P20" s="51">
        <v>1</v>
      </c>
      <c r="Q20" s="52">
        <v>1</v>
      </c>
      <c r="R20" s="53">
        <v>2</v>
      </c>
      <c r="S20" s="55">
        <f t="shared" si="1"/>
        <v>36</v>
      </c>
      <c r="T20" s="50">
        <v>20.5</v>
      </c>
      <c r="U20" s="55">
        <f t="shared" si="2"/>
        <v>56.5</v>
      </c>
      <c r="V20" s="48" t="str">
        <f t="shared" si="0"/>
        <v>/</v>
      </c>
    </row>
    <row r="21" spans="1:22" s="49" customFormat="1" ht="27" customHeight="1" thickBot="1" x14ac:dyDescent="0.3">
      <c r="A21" s="50">
        <v>11</v>
      </c>
      <c r="B21" s="50"/>
      <c r="C21" s="50"/>
      <c r="D21" s="50"/>
      <c r="E21" s="50" t="str">
        <f>[1]Učenici!F36</f>
        <v>Шабац</v>
      </c>
      <c r="F21" s="50"/>
      <c r="G21" s="50"/>
      <c r="H21" s="65" t="str">
        <f>[1]Učenici!I36</f>
        <v>Српски</v>
      </c>
      <c r="I21" s="51"/>
      <c r="J21" s="52"/>
      <c r="K21" s="52"/>
      <c r="L21" s="52"/>
      <c r="M21" s="52"/>
      <c r="N21" s="52"/>
      <c r="O21" s="53"/>
      <c r="P21" s="51"/>
      <c r="Q21" s="52"/>
      <c r="R21" s="53"/>
      <c r="S21" s="55">
        <f t="shared" si="1"/>
        <v>0</v>
      </c>
      <c r="T21" s="50"/>
      <c r="U21" s="55">
        <f t="shared" si="2"/>
        <v>0</v>
      </c>
      <c r="V21" s="48" t="str">
        <f t="shared" si="0"/>
        <v>/</v>
      </c>
    </row>
    <row r="22" spans="1:22" s="49" customFormat="1" ht="27" customHeight="1" thickBot="1" x14ac:dyDescent="0.3">
      <c r="A22" s="50">
        <v>12</v>
      </c>
      <c r="B22" s="50" t="str">
        <f>[1]Učenici!$B$40</f>
        <v>Страхиња Тубица</v>
      </c>
      <c r="C22" s="50" t="str">
        <f>[1]Učenici!D40</f>
        <v>ОШ Стојан Новаковић</v>
      </c>
      <c r="D22" s="50" t="str">
        <f>[1]Učenici!E40</f>
        <v>Шабац</v>
      </c>
      <c r="E22" s="50" t="str">
        <f>[1]Učenici!F40</f>
        <v>Шабац</v>
      </c>
      <c r="F22" s="50" t="str">
        <f>[1]Učenici!G40</f>
        <v>Мачвански округ</v>
      </c>
      <c r="G22" s="50" t="str">
        <f>[1]Učenici!H40</f>
        <v>Милица Пантелић</v>
      </c>
      <c r="H22" s="65" t="str">
        <f>[1]Učenici!I40</f>
        <v>Српски</v>
      </c>
      <c r="I22" s="51">
        <v>1.5</v>
      </c>
      <c r="J22" s="52">
        <v>1.5</v>
      </c>
      <c r="K22" s="52">
        <v>3</v>
      </c>
      <c r="L22" s="52">
        <v>11</v>
      </c>
      <c r="M22" s="52">
        <v>11</v>
      </c>
      <c r="N22" s="52">
        <v>4</v>
      </c>
      <c r="O22" s="53">
        <v>10</v>
      </c>
      <c r="P22" s="51">
        <v>1</v>
      </c>
      <c r="Q22" s="52">
        <v>2</v>
      </c>
      <c r="R22" s="53">
        <v>2</v>
      </c>
      <c r="S22" s="55">
        <f t="shared" si="1"/>
        <v>47</v>
      </c>
      <c r="T22" s="50">
        <v>28.5</v>
      </c>
      <c r="U22" s="55">
        <f t="shared" si="2"/>
        <v>75.5</v>
      </c>
      <c r="V22" s="48" t="str">
        <f t="shared" si="0"/>
        <v>/</v>
      </c>
    </row>
    <row r="23" spans="1:22" s="49" customFormat="1" ht="27" customHeight="1" thickBot="1" x14ac:dyDescent="0.3">
      <c r="A23" s="50">
        <v>13</v>
      </c>
      <c r="B23" s="50" t="str">
        <f>[1]Učenici!$B$42</f>
        <v>Павле Живановић</v>
      </c>
      <c r="C23" s="50" t="str">
        <f>[1]Učenici!D42</f>
        <v>ОШ Јанко Веселиновић</v>
      </c>
      <c r="D23" s="50" t="str">
        <f>[1]Učenici!E42</f>
        <v>Шабац</v>
      </c>
      <c r="E23" s="50" t="str">
        <f>[1]Učenici!F42</f>
        <v>Шабац</v>
      </c>
      <c r="F23" s="50" t="str">
        <f>[1]Učenici!G42</f>
        <v>Мачвански округ</v>
      </c>
      <c r="G23" s="50" t="str">
        <f>[1]Učenici!H42</f>
        <v>Весна Бабић</v>
      </c>
      <c r="H23" s="65" t="str">
        <f>[1]Učenici!I42</f>
        <v>Српски</v>
      </c>
      <c r="I23" s="51">
        <v>1.5</v>
      </c>
      <c r="J23" s="52">
        <v>1.5</v>
      </c>
      <c r="K23" s="52">
        <v>0</v>
      </c>
      <c r="L23" s="52">
        <v>10</v>
      </c>
      <c r="M23" s="52">
        <v>8</v>
      </c>
      <c r="N23" s="52">
        <v>1</v>
      </c>
      <c r="O23" s="53">
        <v>10</v>
      </c>
      <c r="P23" s="51">
        <v>1</v>
      </c>
      <c r="Q23" s="52">
        <v>2</v>
      </c>
      <c r="R23" s="53">
        <v>2</v>
      </c>
      <c r="S23" s="55">
        <f t="shared" si="1"/>
        <v>37</v>
      </c>
      <c r="T23" s="50">
        <v>32</v>
      </c>
      <c r="U23" s="55">
        <f t="shared" si="2"/>
        <v>69</v>
      </c>
      <c r="V23" s="48">
        <f t="shared" si="0"/>
        <v>10</v>
      </c>
    </row>
    <row r="24" spans="1:22" s="49" customFormat="1" ht="27" customHeight="1" thickBot="1" x14ac:dyDescent="0.3">
      <c r="A24" s="50">
        <v>14</v>
      </c>
      <c r="B24" s="50" t="str">
        <f>[1]Učenici!$B$46</f>
        <v>Анастасија Тодоровић</v>
      </c>
      <c r="C24" s="50"/>
      <c r="D24" s="50"/>
      <c r="E24" s="50" t="str">
        <f>[1]Učenici!F46</f>
        <v>Шабац</v>
      </c>
      <c r="F24" s="50"/>
      <c r="G24" s="50"/>
      <c r="H24" s="65" t="str">
        <f>[1]Učenici!I46</f>
        <v>Српски</v>
      </c>
      <c r="I24" s="51"/>
      <c r="J24" s="52"/>
      <c r="K24" s="52"/>
      <c r="L24" s="52"/>
      <c r="M24" s="52"/>
      <c r="N24" s="52"/>
      <c r="O24" s="53"/>
      <c r="P24" s="51"/>
      <c r="Q24" s="52"/>
      <c r="R24" s="53"/>
      <c r="S24" s="55">
        <f t="shared" si="1"/>
        <v>0</v>
      </c>
      <c r="T24" s="50"/>
      <c r="U24" s="55"/>
      <c r="V24" s="48" t="str">
        <f t="shared" si="0"/>
        <v>/</v>
      </c>
    </row>
    <row r="25" spans="1:22" s="49" customFormat="1" ht="27" customHeight="1" thickBot="1" x14ac:dyDescent="0.3">
      <c r="A25" s="50">
        <v>15</v>
      </c>
      <c r="B25" s="50" t="str">
        <f>[1]Učenici!$B$49</f>
        <v>Бошко Стјепановић</v>
      </c>
      <c r="C25" s="50" t="str">
        <f>[1]Učenici!D49</f>
        <v>ОШ Јован Цвијић</v>
      </c>
      <c r="D25" s="50" t="str">
        <f>[1]Učenici!E49</f>
        <v>Змињак</v>
      </c>
      <c r="E25" s="50" t="str">
        <f>[1]Učenici!F49</f>
        <v>Шабац</v>
      </c>
      <c r="F25" s="50" t="str">
        <f>[1]Učenici!G49</f>
        <v>Мачвански округ</v>
      </c>
      <c r="G25" s="50" t="str">
        <f>[1]Učenici!H49</f>
        <v>Душко Бојић</v>
      </c>
      <c r="H25" s="65" t="str">
        <f>[1]Učenici!I49</f>
        <v>Српски</v>
      </c>
      <c r="I25" s="51"/>
      <c r="J25" s="52"/>
      <c r="K25" s="52"/>
      <c r="L25" s="52"/>
      <c r="M25" s="52"/>
      <c r="N25" s="52"/>
      <c r="O25" s="53"/>
      <c r="P25" s="51"/>
      <c r="Q25" s="52"/>
      <c r="R25" s="53"/>
      <c r="S25" s="55">
        <f t="shared" si="1"/>
        <v>0</v>
      </c>
      <c r="T25" s="50"/>
      <c r="U25" s="55">
        <f t="shared" si="2"/>
        <v>0</v>
      </c>
      <c r="V25" s="48" t="str">
        <f t="shared" si="0"/>
        <v>/</v>
      </c>
    </row>
    <row r="26" spans="1:22" s="49" customFormat="1" ht="27" customHeight="1" thickBot="1" x14ac:dyDescent="0.3">
      <c r="A26" s="50">
        <v>16</v>
      </c>
      <c r="B26" s="50" t="str">
        <f>[1]Učenici!$B$52</f>
        <v>Лена Андрић</v>
      </c>
      <c r="C26" s="50" t="str">
        <f>[1]Učenici!D52</f>
        <v>ОШ Стојан Новаковић</v>
      </c>
      <c r="D26" s="50" t="str">
        <f>[1]Učenici!E52</f>
        <v>Шабац</v>
      </c>
      <c r="E26" s="50" t="str">
        <f>[1]Učenici!F52</f>
        <v>Шабац</v>
      </c>
      <c r="F26" s="50" t="str">
        <f>[1]Učenici!G52</f>
        <v>Мачвански округ</v>
      </c>
      <c r="G26" s="50" t="str">
        <f>[1]Učenici!H52</f>
        <v>Милица Пантелић</v>
      </c>
      <c r="H26" s="65" t="str">
        <f>[1]Učenici!I52</f>
        <v>Српски</v>
      </c>
      <c r="I26" s="51">
        <v>1.5</v>
      </c>
      <c r="J26" s="52">
        <v>1.5</v>
      </c>
      <c r="K26" s="52">
        <v>2</v>
      </c>
      <c r="L26" s="52">
        <v>12</v>
      </c>
      <c r="M26" s="52">
        <v>10</v>
      </c>
      <c r="N26" s="52">
        <v>2</v>
      </c>
      <c r="O26" s="53">
        <v>10</v>
      </c>
      <c r="P26" s="51">
        <v>1</v>
      </c>
      <c r="Q26" s="52">
        <v>2</v>
      </c>
      <c r="R26" s="53">
        <v>2</v>
      </c>
      <c r="S26" s="55">
        <f t="shared" si="1"/>
        <v>44</v>
      </c>
      <c r="T26" s="50">
        <v>27.5</v>
      </c>
      <c r="U26" s="55">
        <f t="shared" si="2"/>
        <v>71.5</v>
      </c>
      <c r="V26" s="48" t="str">
        <f t="shared" si="0"/>
        <v>/</v>
      </c>
    </row>
    <row r="27" spans="1:22" s="49" customFormat="1" ht="27" customHeight="1" thickBot="1" x14ac:dyDescent="0.3">
      <c r="A27" s="50">
        <v>17</v>
      </c>
      <c r="B27" s="50" t="str">
        <f>[1]Učenici!$B$55</f>
        <v>Стефан Брозбић</v>
      </c>
      <c r="C27" s="50" t="str">
        <f>[1]Učenici!D55</f>
        <v>ОШ Јанко Веселиновић</v>
      </c>
      <c r="D27" s="50" t="str">
        <f>[1]Učenici!E55</f>
        <v>Шабац</v>
      </c>
      <c r="E27" s="50" t="str">
        <f>[1]Učenici!F55</f>
        <v>Шабац</v>
      </c>
      <c r="F27" s="50" t="str">
        <f>[1]Učenici!G55</f>
        <v>Мачвански округ</v>
      </c>
      <c r="G27" s="50" t="str">
        <f>[1]Učenici!H55</f>
        <v>Весна Бабић</v>
      </c>
      <c r="H27" s="65" t="str">
        <f>[1]Učenici!I55</f>
        <v>Српски</v>
      </c>
      <c r="I27" s="51">
        <v>1.5</v>
      </c>
      <c r="J27" s="52">
        <v>1.5</v>
      </c>
      <c r="K27" s="52">
        <v>1</v>
      </c>
      <c r="L27" s="52">
        <v>6</v>
      </c>
      <c r="M27" s="52">
        <v>6</v>
      </c>
      <c r="N27" s="52">
        <v>1</v>
      </c>
      <c r="O27" s="53">
        <v>5</v>
      </c>
      <c r="P27" s="51">
        <v>1</v>
      </c>
      <c r="Q27" s="52">
        <v>2</v>
      </c>
      <c r="R27" s="53">
        <v>2</v>
      </c>
      <c r="S27" s="55">
        <f t="shared" si="1"/>
        <v>27</v>
      </c>
      <c r="T27" s="50">
        <v>35.5</v>
      </c>
      <c r="U27" s="55">
        <f t="shared" si="2"/>
        <v>62.5</v>
      </c>
      <c r="V27" s="48">
        <f t="shared" si="0"/>
        <v>14</v>
      </c>
    </row>
    <row r="28" spans="1:22" s="49" customFormat="1" ht="27" customHeight="1" thickBot="1" x14ac:dyDescent="0.3">
      <c r="A28" s="50">
        <v>18</v>
      </c>
      <c r="B28" s="50"/>
      <c r="C28" s="50"/>
      <c r="D28" s="50"/>
      <c r="E28" s="50"/>
      <c r="F28" s="50"/>
      <c r="G28" s="50"/>
      <c r="H28" s="65" t="str">
        <f>[1]Učenici!I57</f>
        <v>Српски</v>
      </c>
      <c r="I28" s="51"/>
      <c r="J28" s="52"/>
      <c r="K28" s="52"/>
      <c r="L28" s="52"/>
      <c r="M28" s="52"/>
      <c r="N28" s="52"/>
      <c r="O28" s="53"/>
      <c r="P28" s="51"/>
      <c r="Q28" s="52"/>
      <c r="R28" s="53"/>
      <c r="S28" s="55">
        <f t="shared" si="1"/>
        <v>0</v>
      </c>
      <c r="T28" s="50"/>
      <c r="U28" s="55">
        <f t="shared" si="2"/>
        <v>0</v>
      </c>
      <c r="V28" s="48" t="str">
        <f t="shared" si="0"/>
        <v>/</v>
      </c>
    </row>
    <row r="29" spans="1:22" s="49" customFormat="1" ht="27" customHeight="1" thickBot="1" x14ac:dyDescent="0.3">
      <c r="A29" s="50">
        <v>19</v>
      </c>
      <c r="B29" s="50" t="str">
        <f>[1]Učenici!$B$60</f>
        <v>Виктор Трипковић</v>
      </c>
      <c r="C29" s="50" t="str">
        <f>[1]Učenici!D60</f>
        <v>ОШ Јован Цвијић</v>
      </c>
      <c r="D29" s="50" t="str">
        <f>[1]Učenici!E60</f>
        <v>Змињак</v>
      </c>
      <c r="E29" s="50" t="str">
        <f>[1]Učenici!F60</f>
        <v>Шабац</v>
      </c>
      <c r="F29" s="50" t="str">
        <f>[1]Učenici!G60</f>
        <v>Мачвански округ</v>
      </c>
      <c r="G29" s="50" t="str">
        <f>[1]Učenici!H60</f>
        <v>Душко Бојић</v>
      </c>
      <c r="H29" s="65" t="str">
        <f>[1]Učenici!I60</f>
        <v>Српски</v>
      </c>
      <c r="I29" s="51"/>
      <c r="J29" s="52"/>
      <c r="K29" s="52"/>
      <c r="L29" s="52"/>
      <c r="M29" s="52"/>
      <c r="N29" s="52"/>
      <c r="O29" s="53"/>
      <c r="P29" s="51"/>
      <c r="Q29" s="52"/>
      <c r="R29" s="53"/>
      <c r="S29" s="55">
        <f t="shared" si="1"/>
        <v>0</v>
      </c>
      <c r="T29" s="50"/>
      <c r="U29" s="55">
        <f t="shared" si="2"/>
        <v>0</v>
      </c>
      <c r="V29" s="48" t="str">
        <f t="shared" si="0"/>
        <v>/</v>
      </c>
    </row>
    <row r="30" spans="1:22" s="49" customFormat="1" ht="27" customHeight="1" thickBot="1" x14ac:dyDescent="0.3">
      <c r="A30" s="50">
        <v>20</v>
      </c>
      <c r="B30" s="50" t="str">
        <f>[1]Učenici!$B$63</f>
        <v>Ивана Ристић</v>
      </c>
      <c r="C30" s="50" t="str">
        <f>[1]Učenici!D63</f>
        <v>ОШ Јован Цвијић</v>
      </c>
      <c r="D30" s="50" t="str">
        <f>[1]Učenici!E63</f>
        <v>Змињак</v>
      </c>
      <c r="E30" s="50" t="str">
        <f>[1]Učenici!F63</f>
        <v>Шабац</v>
      </c>
      <c r="F30" s="50" t="str">
        <f>[1]Učenici!G63</f>
        <v>Мачвански округ</v>
      </c>
      <c r="G30" s="50" t="str">
        <f>[1]Učenici!H63</f>
        <v>Душко Бојић</v>
      </c>
      <c r="H30" s="65" t="str">
        <f>[1]Učenici!I63</f>
        <v>Српски</v>
      </c>
      <c r="I30" s="51">
        <v>1.5</v>
      </c>
      <c r="J30" s="52">
        <v>1.5</v>
      </c>
      <c r="K30" s="52">
        <v>0</v>
      </c>
      <c r="L30" s="52">
        <v>11</v>
      </c>
      <c r="M30" s="52">
        <v>12</v>
      </c>
      <c r="N30" s="52">
        <v>3</v>
      </c>
      <c r="O30" s="53">
        <v>5</v>
      </c>
      <c r="P30" s="51">
        <v>1</v>
      </c>
      <c r="Q30" s="52">
        <v>2</v>
      </c>
      <c r="R30" s="53">
        <v>2</v>
      </c>
      <c r="S30" s="55">
        <f t="shared" si="1"/>
        <v>39</v>
      </c>
      <c r="T30" s="50">
        <v>26.5</v>
      </c>
      <c r="U30" s="55">
        <f t="shared" si="2"/>
        <v>65.5</v>
      </c>
      <c r="V30" s="48" t="str">
        <f t="shared" si="0"/>
        <v>/</v>
      </c>
    </row>
    <row r="31" spans="1:22" s="49" customFormat="1" ht="27" customHeight="1" thickBot="1" x14ac:dyDescent="0.3">
      <c r="A31" s="50">
        <v>21</v>
      </c>
      <c r="B31" s="50" t="str">
        <f>[1]Učenici!$B$66</f>
        <v>Драгица Симовић</v>
      </c>
      <c r="C31" s="50" t="str">
        <f>[1]Učenici!D66</f>
        <v>ОШ Јован Цвијић</v>
      </c>
      <c r="D31" s="50" t="str">
        <f>[1]Učenici!E66</f>
        <v>Змињак</v>
      </c>
      <c r="E31" s="50" t="str">
        <f>[1]Učenici!F66</f>
        <v>Шабац</v>
      </c>
      <c r="F31" s="50" t="str">
        <f>[1]Učenici!G66</f>
        <v>Мачвански округ</v>
      </c>
      <c r="G31" s="50" t="str">
        <f>[1]Učenici!H66</f>
        <v>Душко Бојић</v>
      </c>
      <c r="H31" s="65" t="str">
        <f>[1]Učenici!I66</f>
        <v>Српски</v>
      </c>
      <c r="I31" s="51"/>
      <c r="J31" s="52"/>
      <c r="K31" s="52"/>
      <c r="L31" s="52"/>
      <c r="M31" s="52"/>
      <c r="N31" s="52"/>
      <c r="O31" s="53"/>
      <c r="P31" s="51"/>
      <c r="Q31" s="52"/>
      <c r="R31" s="53"/>
      <c r="S31" s="55">
        <f t="shared" si="1"/>
        <v>0</v>
      </c>
      <c r="T31" s="50"/>
      <c r="U31" s="55">
        <f t="shared" si="2"/>
        <v>0</v>
      </c>
      <c r="V31" s="48" t="str">
        <f t="shared" si="0"/>
        <v>/</v>
      </c>
    </row>
    <row r="32" spans="1:22" s="49" customFormat="1" ht="27" customHeight="1" thickBot="1" x14ac:dyDescent="0.3">
      <c r="A32" s="50">
        <v>22</v>
      </c>
      <c r="B32" s="50" t="str">
        <f>[1]Učenici!$B$68</f>
        <v>Наташа Поповић</v>
      </c>
      <c r="C32" s="50" t="str">
        <f>[1]Učenici!D68</f>
        <v>ОШ Лаза К. Лазаревић</v>
      </c>
      <c r="D32" s="50" t="str">
        <f>[1]Učenici!E68</f>
        <v>Шабац</v>
      </c>
      <c r="E32" s="50" t="str">
        <f>[1]Učenici!F68</f>
        <v>Шабац</v>
      </c>
      <c r="F32" s="50" t="str">
        <f>[1]Učenici!G68</f>
        <v>Мачвански округ</v>
      </c>
      <c r="G32" s="50" t="str">
        <f>[1]Učenici!H68</f>
        <v>Ирена Ивановић</v>
      </c>
      <c r="H32" s="65" t="str">
        <f>[1]Učenici!I68</f>
        <v>Српски</v>
      </c>
      <c r="I32" s="51">
        <v>1.5</v>
      </c>
      <c r="J32" s="52">
        <v>1.5</v>
      </c>
      <c r="K32" s="52">
        <v>1</v>
      </c>
      <c r="L32" s="52">
        <v>10</v>
      </c>
      <c r="M32" s="52">
        <v>8</v>
      </c>
      <c r="N32" s="52">
        <v>3</v>
      </c>
      <c r="O32" s="53">
        <v>10</v>
      </c>
      <c r="P32" s="51">
        <v>1</v>
      </c>
      <c r="Q32" s="52">
        <v>2</v>
      </c>
      <c r="R32" s="53">
        <v>2</v>
      </c>
      <c r="S32" s="55">
        <f t="shared" si="1"/>
        <v>40</v>
      </c>
      <c r="T32" s="50">
        <v>27</v>
      </c>
      <c r="U32" s="55">
        <f t="shared" si="2"/>
        <v>67</v>
      </c>
      <c r="V32" s="48" t="str">
        <f t="shared" si="0"/>
        <v>/</v>
      </c>
    </row>
    <row r="33" spans="1:22" s="49" customFormat="1" ht="27" customHeight="1" thickBot="1" x14ac:dyDescent="0.3">
      <c r="A33" s="50">
        <v>23</v>
      </c>
      <c r="B33" s="50" t="str">
        <f>[1]Učenici!$B$70</f>
        <v>Анђела Пантић</v>
      </c>
      <c r="C33" s="50" t="str">
        <f>[1]Učenici!D70</f>
        <v>ОШ Николај Велимировић</v>
      </c>
      <c r="D33" s="50" t="str">
        <f>[1]Učenici!E70</f>
        <v>Шабац</v>
      </c>
      <c r="E33" s="50" t="str">
        <f>[1]Učenici!F70</f>
        <v>Шабац</v>
      </c>
      <c r="F33" s="50" t="str">
        <f>[1]Učenici!G70</f>
        <v>Мачвански округ</v>
      </c>
      <c r="G33" s="50" t="s">
        <v>83</v>
      </c>
      <c r="H33" s="65" t="str">
        <f>[1]Učenici!I70</f>
        <v>Српски</v>
      </c>
      <c r="I33" s="51"/>
      <c r="J33" s="52"/>
      <c r="K33" s="52"/>
      <c r="L33" s="52"/>
      <c r="M33" s="52"/>
      <c r="N33" s="52"/>
      <c r="O33" s="53"/>
      <c r="P33" s="51"/>
      <c r="Q33" s="52"/>
      <c r="R33" s="53"/>
      <c r="S33" s="55">
        <f t="shared" si="1"/>
        <v>0</v>
      </c>
      <c r="T33" s="50"/>
      <c r="U33" s="55">
        <f t="shared" si="2"/>
        <v>0</v>
      </c>
      <c r="V33" s="48" t="str">
        <f t="shared" si="0"/>
        <v>/</v>
      </c>
    </row>
    <row r="34" spans="1:22" s="49" customFormat="1" ht="27" customHeight="1" thickBot="1" x14ac:dyDescent="0.3">
      <c r="A34" s="50">
        <v>24</v>
      </c>
      <c r="B34" s="50" t="str">
        <f>[1]Učenici!$B$74</f>
        <v>Вукашин Росић</v>
      </c>
      <c r="C34" s="50" t="str">
        <f>[1]Učenici!D74</f>
        <v>ОШ Јован Цвијић</v>
      </c>
      <c r="D34" s="50" t="str">
        <f>[1]Učenici!E74</f>
        <v>Змињак</v>
      </c>
      <c r="E34" s="50" t="str">
        <f>[1]Učenici!F74</f>
        <v>Шабац</v>
      </c>
      <c r="F34" s="50" t="str">
        <f>[1]Učenici!G74</f>
        <v>Мачвански округ</v>
      </c>
      <c r="G34" s="50" t="str">
        <f>[1]Učenici!H74</f>
        <v>Душко Бојић</v>
      </c>
      <c r="H34" s="65" t="str">
        <f>[1]Učenici!I74</f>
        <v>Српски</v>
      </c>
      <c r="I34" s="51"/>
      <c r="J34" s="52"/>
      <c r="K34" s="52"/>
      <c r="L34" s="52"/>
      <c r="M34" s="52"/>
      <c r="N34" s="52"/>
      <c r="O34" s="53"/>
      <c r="P34" s="51"/>
      <c r="Q34" s="52"/>
      <c r="R34" s="53"/>
      <c r="S34" s="55">
        <f t="shared" si="1"/>
        <v>0</v>
      </c>
      <c r="T34" s="50"/>
      <c r="U34" s="55">
        <f t="shared" si="2"/>
        <v>0</v>
      </c>
      <c r="V34" s="48" t="str">
        <f t="shared" si="0"/>
        <v>/</v>
      </c>
    </row>
    <row r="35" spans="1:22" s="49" customFormat="1" ht="27" customHeight="1" thickBot="1" x14ac:dyDescent="0.3">
      <c r="A35" s="50">
        <v>25</v>
      </c>
      <c r="B35" s="50"/>
      <c r="C35" s="50"/>
      <c r="D35" s="50"/>
      <c r="E35" s="50"/>
      <c r="F35" s="50"/>
      <c r="G35" s="50"/>
      <c r="H35" s="65"/>
      <c r="I35" s="51"/>
      <c r="J35" s="52"/>
      <c r="K35" s="52"/>
      <c r="L35" s="52"/>
      <c r="M35" s="52"/>
      <c r="N35" s="52"/>
      <c r="O35" s="53"/>
      <c r="P35" s="51"/>
      <c r="Q35" s="52"/>
      <c r="R35" s="53"/>
      <c r="S35" s="55">
        <f t="shared" si="1"/>
        <v>0</v>
      </c>
      <c r="T35" s="50"/>
      <c r="U35" s="55">
        <f t="shared" si="2"/>
        <v>0</v>
      </c>
      <c r="V35" s="48" t="str">
        <f t="shared" si="0"/>
        <v>/</v>
      </c>
    </row>
    <row r="36" spans="1:22" s="49" customFormat="1" ht="27" customHeight="1" thickBot="1" x14ac:dyDescent="0.3">
      <c r="A36" s="50">
        <v>26</v>
      </c>
      <c r="B36" s="50"/>
      <c r="C36" s="50"/>
      <c r="D36" s="50"/>
      <c r="E36" s="50"/>
      <c r="F36" s="50"/>
      <c r="G36" s="50"/>
      <c r="H36" s="65"/>
      <c r="I36" s="51"/>
      <c r="J36" s="52"/>
      <c r="K36" s="52"/>
      <c r="L36" s="52"/>
      <c r="M36" s="52"/>
      <c r="N36" s="52"/>
      <c r="O36" s="53"/>
      <c r="P36" s="51"/>
      <c r="Q36" s="52"/>
      <c r="R36" s="53"/>
      <c r="S36" s="55">
        <f t="shared" si="1"/>
        <v>0</v>
      </c>
      <c r="T36" s="50"/>
      <c r="U36" s="55">
        <f t="shared" si="2"/>
        <v>0</v>
      </c>
      <c r="V36" s="48" t="str">
        <f t="shared" si="0"/>
        <v>/</v>
      </c>
    </row>
    <row r="37" spans="1:22" s="49" customFormat="1" ht="27" customHeight="1" thickBot="1" x14ac:dyDescent="0.3">
      <c r="A37" s="50">
        <v>27</v>
      </c>
      <c r="B37" s="50"/>
      <c r="C37" s="50"/>
      <c r="D37" s="50"/>
      <c r="E37" s="50"/>
      <c r="F37" s="50"/>
      <c r="G37" s="50"/>
      <c r="H37" s="65"/>
      <c r="I37" s="51"/>
      <c r="J37" s="52"/>
      <c r="K37" s="52"/>
      <c r="L37" s="52"/>
      <c r="M37" s="52"/>
      <c r="N37" s="52"/>
      <c r="O37" s="53"/>
      <c r="P37" s="51"/>
      <c r="Q37" s="52"/>
      <c r="R37" s="53"/>
      <c r="S37" s="55">
        <f t="shared" si="1"/>
        <v>0</v>
      </c>
      <c r="T37" s="50"/>
      <c r="U37" s="55">
        <f t="shared" si="2"/>
        <v>0</v>
      </c>
      <c r="V37" s="48" t="str">
        <f t="shared" si="0"/>
        <v>/</v>
      </c>
    </row>
    <row r="38" spans="1:22" s="49" customFormat="1" ht="27" customHeight="1" thickBot="1" x14ac:dyDescent="0.3">
      <c r="A38" s="50">
        <v>28</v>
      </c>
      <c r="B38" s="50"/>
      <c r="C38" s="50"/>
      <c r="D38" s="50"/>
      <c r="E38" s="50"/>
      <c r="F38" s="50"/>
      <c r="G38" s="50"/>
      <c r="H38" s="65"/>
      <c r="I38" s="51"/>
      <c r="J38" s="52"/>
      <c r="K38" s="52"/>
      <c r="L38" s="52"/>
      <c r="M38" s="52"/>
      <c r="N38" s="52"/>
      <c r="O38" s="53"/>
      <c r="P38" s="51"/>
      <c r="Q38" s="52"/>
      <c r="R38" s="53"/>
      <c r="S38" s="55">
        <f t="shared" si="1"/>
        <v>0</v>
      </c>
      <c r="T38" s="50"/>
      <c r="U38" s="55">
        <f t="shared" si="2"/>
        <v>0</v>
      </c>
      <c r="V38" s="48" t="str">
        <f t="shared" si="0"/>
        <v>/</v>
      </c>
    </row>
    <row r="39" spans="1:22" s="49" customFormat="1" ht="27" customHeight="1" thickBot="1" x14ac:dyDescent="0.3">
      <c r="A39" s="50">
        <v>29</v>
      </c>
      <c r="B39" s="50"/>
      <c r="C39" s="50"/>
      <c r="D39" s="50"/>
      <c r="E39" s="50"/>
      <c r="F39" s="50"/>
      <c r="G39" s="50"/>
      <c r="H39" s="65"/>
      <c r="I39" s="51"/>
      <c r="J39" s="52"/>
      <c r="K39" s="52"/>
      <c r="L39" s="52"/>
      <c r="M39" s="52"/>
      <c r="N39" s="52"/>
      <c r="O39" s="53"/>
      <c r="P39" s="51"/>
      <c r="Q39" s="52"/>
      <c r="R39" s="53"/>
      <c r="S39" s="55">
        <f t="shared" si="1"/>
        <v>0</v>
      </c>
      <c r="T39" s="50"/>
      <c r="U39" s="55">
        <f t="shared" si="2"/>
        <v>0</v>
      </c>
      <c r="V39" s="48" t="str">
        <f t="shared" si="0"/>
        <v>/</v>
      </c>
    </row>
    <row r="40" spans="1:22" s="49" customFormat="1" ht="27" customHeight="1" thickBot="1" x14ac:dyDescent="0.3">
      <c r="A40" s="50">
        <v>30</v>
      </c>
      <c r="B40" s="50"/>
      <c r="C40" s="50"/>
      <c r="D40" s="50"/>
      <c r="E40" s="50"/>
      <c r="F40" s="50"/>
      <c r="G40" s="50"/>
      <c r="H40" s="65"/>
      <c r="I40" s="51"/>
      <c r="J40" s="52"/>
      <c r="K40" s="52"/>
      <c r="L40" s="52"/>
      <c r="M40" s="52"/>
      <c r="N40" s="52"/>
      <c r="O40" s="53"/>
      <c r="P40" s="51"/>
      <c r="Q40" s="52"/>
      <c r="R40" s="53"/>
      <c r="S40" s="55">
        <f t="shared" si="1"/>
        <v>0</v>
      </c>
      <c r="T40" s="50"/>
      <c r="U40" s="55">
        <f t="shared" si="2"/>
        <v>0</v>
      </c>
      <c r="V40" s="48" t="str">
        <f t="shared" si="0"/>
        <v>/</v>
      </c>
    </row>
    <row r="41" spans="1:22" s="49" customFormat="1" ht="27" customHeight="1" thickBot="1" x14ac:dyDescent="0.3">
      <c r="A41" s="50">
        <v>31</v>
      </c>
      <c r="B41" s="50"/>
      <c r="C41" s="50"/>
      <c r="D41" s="50"/>
      <c r="E41" s="50"/>
      <c r="F41" s="50"/>
      <c r="G41" s="50"/>
      <c r="H41" s="65"/>
      <c r="I41" s="51"/>
      <c r="J41" s="52"/>
      <c r="K41" s="52"/>
      <c r="L41" s="52"/>
      <c r="M41" s="52"/>
      <c r="N41" s="52"/>
      <c r="O41" s="53"/>
      <c r="P41" s="51"/>
      <c r="Q41" s="52"/>
      <c r="R41" s="53"/>
      <c r="S41" s="55">
        <f t="shared" si="1"/>
        <v>0</v>
      </c>
      <c r="T41" s="50"/>
      <c r="U41" s="55">
        <f t="shared" si="2"/>
        <v>0</v>
      </c>
      <c r="V41" s="48" t="str">
        <f t="shared" si="0"/>
        <v>/</v>
      </c>
    </row>
    <row r="42" spans="1:22" s="49" customFormat="1" ht="27" customHeight="1" thickBot="1" x14ac:dyDescent="0.3">
      <c r="A42" s="50">
        <v>32</v>
      </c>
      <c r="B42" s="50"/>
      <c r="C42" s="50"/>
      <c r="D42" s="50"/>
      <c r="E42" s="50"/>
      <c r="F42" s="50"/>
      <c r="G42" s="50"/>
      <c r="H42" s="65"/>
      <c r="I42" s="51"/>
      <c r="J42" s="52"/>
      <c r="K42" s="52"/>
      <c r="L42" s="52"/>
      <c r="M42" s="52"/>
      <c r="N42" s="52"/>
      <c r="O42" s="53"/>
      <c r="P42" s="51"/>
      <c r="Q42" s="52"/>
      <c r="R42" s="53"/>
      <c r="S42" s="55">
        <f t="shared" si="1"/>
        <v>0</v>
      </c>
      <c r="T42" s="50"/>
      <c r="U42" s="55">
        <f t="shared" si="2"/>
        <v>0</v>
      </c>
      <c r="V42" s="48" t="str">
        <f t="shared" si="0"/>
        <v>/</v>
      </c>
    </row>
    <row r="43" spans="1:22" s="49" customFormat="1" ht="27" customHeight="1" thickBot="1" x14ac:dyDescent="0.3">
      <c r="A43" s="50">
        <v>33</v>
      </c>
      <c r="B43" s="50"/>
      <c r="C43" s="50"/>
      <c r="D43" s="50"/>
      <c r="E43" s="50"/>
      <c r="F43" s="50"/>
      <c r="G43" s="50"/>
      <c r="H43" s="65"/>
      <c r="I43" s="51"/>
      <c r="J43" s="52"/>
      <c r="K43" s="52"/>
      <c r="L43" s="52"/>
      <c r="M43" s="52"/>
      <c r="N43" s="52"/>
      <c r="O43" s="53"/>
      <c r="P43" s="51"/>
      <c r="Q43" s="52"/>
      <c r="R43" s="53"/>
      <c r="S43" s="55">
        <f t="shared" si="1"/>
        <v>0</v>
      </c>
      <c r="T43" s="50"/>
      <c r="U43" s="55">
        <f t="shared" si="2"/>
        <v>0</v>
      </c>
      <c r="V43" s="48" t="str">
        <f t="shared" si="0"/>
        <v>/</v>
      </c>
    </row>
    <row r="44" spans="1:22" s="49" customFormat="1" ht="27" customHeight="1" thickBot="1" x14ac:dyDescent="0.3">
      <c r="A44" s="50">
        <v>34</v>
      </c>
      <c r="B44" s="50"/>
      <c r="C44" s="50"/>
      <c r="D44" s="50"/>
      <c r="E44" s="50"/>
      <c r="F44" s="50"/>
      <c r="G44" s="50"/>
      <c r="H44" s="65"/>
      <c r="I44" s="51"/>
      <c r="J44" s="52"/>
      <c r="K44" s="52"/>
      <c r="L44" s="52"/>
      <c r="M44" s="52"/>
      <c r="N44" s="52"/>
      <c r="O44" s="53"/>
      <c r="P44" s="51"/>
      <c r="Q44" s="52"/>
      <c r="R44" s="53"/>
      <c r="S44" s="55">
        <f t="shared" si="1"/>
        <v>0</v>
      </c>
      <c r="T44" s="50"/>
      <c r="U44" s="55">
        <f t="shared" si="2"/>
        <v>0</v>
      </c>
      <c r="V44" s="48" t="str">
        <f t="shared" si="0"/>
        <v>/</v>
      </c>
    </row>
    <row r="45" spans="1:22" s="49" customFormat="1" ht="27" customHeight="1" thickBot="1" x14ac:dyDescent="0.3">
      <c r="A45" s="57">
        <v>35</v>
      </c>
      <c r="B45" s="57"/>
      <c r="C45" s="57"/>
      <c r="D45" s="57"/>
      <c r="E45" s="57"/>
      <c r="F45" s="57"/>
      <c r="G45" s="57"/>
      <c r="H45" s="66"/>
      <c r="I45" s="58"/>
      <c r="J45" s="59"/>
      <c r="K45" s="59"/>
      <c r="L45" s="59"/>
      <c r="M45" s="59"/>
      <c r="N45" s="59"/>
      <c r="O45" s="60"/>
      <c r="P45" s="58"/>
      <c r="Q45" s="59"/>
      <c r="R45" s="60"/>
      <c r="S45" s="62">
        <f>SUM(I45:R45)</f>
        <v>0</v>
      </c>
      <c r="T45" s="57"/>
      <c r="U45" s="62">
        <f>SUM(S45,T45)</f>
        <v>0</v>
      </c>
      <c r="V45" s="48" t="str">
        <f t="shared" si="0"/>
        <v>/</v>
      </c>
    </row>
  </sheetData>
  <mergeCells count="20">
    <mergeCell ref="A1:V1"/>
    <mergeCell ref="A2:V2"/>
    <mergeCell ref="A3:V3"/>
    <mergeCell ref="A7:A10"/>
    <mergeCell ref="B7:B10"/>
    <mergeCell ref="C7:C10"/>
    <mergeCell ref="D7:D10"/>
    <mergeCell ref="E7:E10"/>
    <mergeCell ref="F7:F10"/>
    <mergeCell ref="A5:V5"/>
    <mergeCell ref="A4:V4"/>
    <mergeCell ref="G7:G10"/>
    <mergeCell ref="H7:H10"/>
    <mergeCell ref="I7:S7"/>
    <mergeCell ref="T7:T9"/>
    <mergeCell ref="U7:U9"/>
    <mergeCell ref="V7:V10"/>
    <mergeCell ref="I8:O8"/>
    <mergeCell ref="P8:R8"/>
    <mergeCell ref="S8:S9"/>
  </mergeCells>
  <conditionalFormatting sqref="T11:T45">
    <cfRule type="containsBlanks" priority="1" stopIfTrue="1">
      <formula>LEN(TRIM(T11))=0</formula>
    </cfRule>
    <cfRule type="cellIs" dxfId="6" priority="2" operator="lessThan">
      <formula>30</formula>
    </cfRule>
  </conditionalFormatting>
  <dataValidations count="9">
    <dataValidation type="decimal" allowBlank="1" showInputMessage="1" showErrorMessage="1" errorTitle="Грешка при уносу податка" error="Неважећи податак. Молимо Вас да исправите." sqref="T11:T45" xr:uid="{00000000-0002-0000-0100-000000000000}">
      <formula1>0</formula1>
      <formula2>50</formula2>
    </dataValidation>
    <dataValidation type="decimal" allowBlank="1" showInputMessage="1" showErrorMessage="1" errorTitle="Грешка при уносу податка" error="Неважећи податак. Молимо Вас да исправите." sqref="R11:R45" xr:uid="{00000000-0002-0000-0100-000001000000}">
      <formula1>0</formula1>
      <formula2>2</formula2>
    </dataValidation>
    <dataValidation type="decimal" showInputMessage="1" showErrorMessage="1" errorTitle="Грешка при уносу податка" error="Неважећи податак. Молимо Вас да исправите." sqref="Q11:Q45" xr:uid="{00000000-0002-0000-0100-000002000000}">
      <formula1>0</formula1>
      <formula2>2</formula2>
    </dataValidation>
    <dataValidation type="decimal" showInputMessage="1" showErrorMessage="1" errorTitle="Грешка при уносу податка" error="Неважећи податак. Молимо Вас да исправите." sqref="P11:P45" xr:uid="{00000000-0002-0000-0100-000003000000}">
      <formula1>0</formula1>
      <formula2>1</formula2>
    </dataValidation>
    <dataValidation type="decimal" showInputMessage="1" showErrorMessage="1" errorTitle="Грешка при уносу податка" error="Неважећи податак. Молимо Вас да исправите." sqref="K11:K45" xr:uid="{00000000-0002-0000-0100-000004000000}">
      <formula1>0</formula1>
      <formula2>3</formula2>
    </dataValidation>
    <dataValidation type="decimal" showInputMessage="1" showErrorMessage="1" errorTitle="Грешка при уносу податка" error="Неважећи податак. Молимо Вас да исправите." sqref="I11:J45" xr:uid="{00000000-0002-0000-0100-000005000000}">
      <formula1>0</formula1>
      <formula2>1.5</formula2>
    </dataValidation>
    <dataValidation type="custom" operator="equal" showInputMessage="1" showErrorMessage="1" errorTitle="Грешка при уносу податка" error="Неважећи податак. Молимо Вас да исправите." sqref="O11:O45" xr:uid="{00000000-0002-0000-0100-000006000000}">
      <formula1>OR(O11=5,O11=10)</formula1>
    </dataValidation>
    <dataValidation type="decimal" allowBlank="1" showInputMessage="1" showErrorMessage="1" errorTitle="Грешка при уносу податка" error="Неважећи податак. Молимо Вас да исправите." sqref="N11:N45" xr:uid="{00000000-0002-0000-0100-000007000000}">
      <formula1>0</formula1>
      <formula2>5</formula2>
    </dataValidation>
    <dataValidation type="decimal" allowBlank="1" showInputMessage="1" showErrorMessage="1" errorTitle="Грешка при уносу податка" error="Неважећи податак. Молимо Вас да исправите." sqref="L11:M45" xr:uid="{00000000-0002-0000-0100-000008000000}">
      <formula1>0</formula1>
      <formula2>12</formula2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41" orientation="landscape" r:id="rId1"/>
  <headerFooter>
    <oddFooter>&amp;L&amp;T&amp;D&amp;RКОМИСИЈА: ________________________________________________________________________________________________________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45"/>
  <sheetViews>
    <sheetView topLeftCell="A7" zoomScale="50" zoomScaleNormal="50" workbookViewId="0">
      <selection activeCell="S29" sqref="S29"/>
    </sheetView>
  </sheetViews>
  <sheetFormatPr defaultColWidth="9.140625" defaultRowHeight="15" x14ac:dyDescent="0.25"/>
  <cols>
    <col min="1" max="1" width="8" style="14" customWidth="1"/>
    <col min="2" max="2" width="38.42578125" style="14" customWidth="1"/>
    <col min="3" max="3" width="29.85546875" style="14" customWidth="1"/>
    <col min="4" max="4" width="32.85546875" style="14" customWidth="1"/>
    <col min="5" max="5" width="26.140625" style="14" customWidth="1"/>
    <col min="6" max="6" width="32" style="14" customWidth="1"/>
    <col min="7" max="7" width="36.42578125" style="14" customWidth="1"/>
    <col min="8" max="8" width="16.140625" style="14" customWidth="1"/>
    <col min="9" max="12" width="9.140625" style="14"/>
    <col min="13" max="13" width="9.5703125" style="14" customWidth="1"/>
    <col min="14" max="15" width="9.140625" style="14"/>
    <col min="16" max="16" width="7.42578125" style="14" customWidth="1"/>
    <col min="17" max="18" width="8.5703125" style="14" customWidth="1"/>
    <col min="19" max="19" width="9.140625" style="14"/>
    <col min="20" max="20" width="7.42578125" style="14" customWidth="1"/>
    <col min="21" max="21" width="8.42578125" style="14" customWidth="1"/>
    <col min="22" max="22" width="7.5703125" style="14" customWidth="1"/>
    <col min="23" max="24" width="9.140625" style="14"/>
    <col min="25" max="25" width="12.42578125" style="14" bestFit="1" customWidth="1"/>
    <col min="26" max="16384" width="9.140625" style="14"/>
  </cols>
  <sheetData>
    <row r="1" spans="1:26" ht="28.5" x14ac:dyDescent="0.25">
      <c r="A1" s="89" t="s">
        <v>35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89"/>
      <c r="U1" s="89"/>
      <c r="V1" s="89"/>
      <c r="W1" s="13"/>
      <c r="X1" s="13"/>
      <c r="Y1" s="13"/>
      <c r="Z1" s="13"/>
    </row>
    <row r="2" spans="1:26" ht="23.25" customHeight="1" x14ac:dyDescent="0.25">
      <c r="A2" s="89" t="s">
        <v>81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  <c r="V2" s="89"/>
      <c r="W2" s="13"/>
      <c r="X2" s="13"/>
      <c r="Y2" s="13"/>
      <c r="Z2" s="13"/>
    </row>
    <row r="3" spans="1:26" ht="23.25" customHeight="1" x14ac:dyDescent="0.25">
      <c r="A3" s="89" t="s">
        <v>34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  <c r="U3" s="89"/>
      <c r="V3" s="89"/>
      <c r="W3" s="15"/>
      <c r="X3" s="15"/>
      <c r="Y3" s="15"/>
      <c r="Z3" s="15"/>
    </row>
    <row r="4" spans="1:26" ht="21.75" customHeight="1" x14ac:dyDescent="0.25">
      <c r="A4" s="89" t="s">
        <v>79</v>
      </c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89"/>
    </row>
    <row r="5" spans="1:26" ht="24.75" customHeight="1" x14ac:dyDescent="0.25">
      <c r="A5" s="89" t="s">
        <v>41</v>
      </c>
      <c r="B5" s="89"/>
      <c r="C5" s="89"/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  <c r="V5" s="89"/>
    </row>
    <row r="6" spans="1:26" ht="3" customHeight="1" thickBot="1" x14ac:dyDescent="0.3">
      <c r="A6" s="18"/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</row>
    <row r="7" spans="1:26" ht="27" customHeight="1" thickBot="1" x14ac:dyDescent="0.3">
      <c r="A7" s="90" t="s">
        <v>0</v>
      </c>
      <c r="B7" s="92" t="s">
        <v>1</v>
      </c>
      <c r="C7" s="95" t="s">
        <v>2</v>
      </c>
      <c r="D7" s="95" t="s">
        <v>3</v>
      </c>
      <c r="E7" s="95" t="s">
        <v>4</v>
      </c>
      <c r="F7" s="95" t="s">
        <v>5</v>
      </c>
      <c r="G7" s="95" t="s">
        <v>6</v>
      </c>
      <c r="H7" s="70" t="s">
        <v>7</v>
      </c>
      <c r="I7" s="73" t="s">
        <v>24</v>
      </c>
      <c r="J7" s="74"/>
      <c r="K7" s="74"/>
      <c r="L7" s="74"/>
      <c r="M7" s="74"/>
      <c r="N7" s="74"/>
      <c r="O7" s="74"/>
      <c r="P7" s="74"/>
      <c r="Q7" s="74"/>
      <c r="R7" s="74"/>
      <c r="S7" s="75"/>
      <c r="T7" s="76" t="s">
        <v>29</v>
      </c>
      <c r="U7" s="76" t="s">
        <v>30</v>
      </c>
      <c r="V7" s="79" t="s">
        <v>32</v>
      </c>
    </row>
    <row r="8" spans="1:26" ht="34.5" customHeight="1" thickBot="1" x14ac:dyDescent="0.35">
      <c r="A8" s="91"/>
      <c r="B8" s="93"/>
      <c r="C8" s="96"/>
      <c r="D8" s="96"/>
      <c r="E8" s="96"/>
      <c r="F8" s="96"/>
      <c r="G8" s="96"/>
      <c r="H8" s="71"/>
      <c r="I8" s="82" t="s">
        <v>33</v>
      </c>
      <c r="J8" s="74"/>
      <c r="K8" s="74"/>
      <c r="L8" s="74"/>
      <c r="M8" s="74"/>
      <c r="N8" s="74"/>
      <c r="O8" s="83"/>
      <c r="P8" s="84" t="s">
        <v>23</v>
      </c>
      <c r="Q8" s="85"/>
      <c r="R8" s="86"/>
      <c r="S8" s="87" t="s">
        <v>25</v>
      </c>
      <c r="T8" s="77"/>
      <c r="U8" s="77"/>
      <c r="V8" s="80"/>
    </row>
    <row r="9" spans="1:26" ht="259.5" customHeight="1" thickBot="1" x14ac:dyDescent="0.3">
      <c r="A9" s="91"/>
      <c r="B9" s="93"/>
      <c r="C9" s="96"/>
      <c r="D9" s="96"/>
      <c r="E9" s="96"/>
      <c r="F9" s="96"/>
      <c r="G9" s="96"/>
      <c r="H9" s="71"/>
      <c r="I9" s="9" t="s">
        <v>8</v>
      </c>
      <c r="J9" s="10" t="s">
        <v>9</v>
      </c>
      <c r="K9" s="10" t="s">
        <v>10</v>
      </c>
      <c r="L9" s="17" t="s">
        <v>36</v>
      </c>
      <c r="M9" s="16" t="s">
        <v>37</v>
      </c>
      <c r="N9" s="17" t="s">
        <v>38</v>
      </c>
      <c r="O9" s="12" t="s">
        <v>14</v>
      </c>
      <c r="P9" s="9" t="s">
        <v>20</v>
      </c>
      <c r="Q9" s="10" t="s">
        <v>21</v>
      </c>
      <c r="R9" s="12" t="s">
        <v>22</v>
      </c>
      <c r="S9" s="88"/>
      <c r="T9" s="78"/>
      <c r="U9" s="78"/>
      <c r="V9" s="80"/>
    </row>
    <row r="10" spans="1:26" ht="24" customHeight="1" thickBot="1" x14ac:dyDescent="0.3">
      <c r="A10" s="91"/>
      <c r="B10" s="94"/>
      <c r="C10" s="97"/>
      <c r="D10" s="97"/>
      <c r="E10" s="97"/>
      <c r="F10" s="97"/>
      <c r="G10" s="97"/>
      <c r="H10" s="72"/>
      <c r="I10" s="1" t="s">
        <v>15</v>
      </c>
      <c r="J10" s="2" t="s">
        <v>15</v>
      </c>
      <c r="K10" s="2" t="s">
        <v>16</v>
      </c>
      <c r="L10" s="2" t="s">
        <v>17</v>
      </c>
      <c r="M10" s="2" t="s">
        <v>17</v>
      </c>
      <c r="N10" s="2" t="s">
        <v>18</v>
      </c>
      <c r="O10" s="7" t="s">
        <v>19</v>
      </c>
      <c r="P10" s="3" t="s">
        <v>27</v>
      </c>
      <c r="Q10" s="4" t="s">
        <v>28</v>
      </c>
      <c r="R10" s="5" t="s">
        <v>28</v>
      </c>
      <c r="S10" s="8" t="s">
        <v>26</v>
      </c>
      <c r="T10" s="8" t="s">
        <v>26</v>
      </c>
      <c r="U10" s="6" t="s">
        <v>31</v>
      </c>
      <c r="V10" s="81"/>
    </row>
    <row r="11" spans="1:26" s="49" customFormat="1" ht="27" customHeight="1" x14ac:dyDescent="0.25">
      <c r="A11" s="42">
        <v>1</v>
      </c>
      <c r="B11" s="42" t="str">
        <f>[1]Učenici!$B$3</f>
        <v>Данило Бурсаћ</v>
      </c>
      <c r="C11" s="42" t="str">
        <f>[1]Učenici!D3</f>
        <v>ОШ Вук Караџић</v>
      </c>
      <c r="D11" s="42" t="str">
        <f>[1]Učenici!E3</f>
        <v>Шабац</v>
      </c>
      <c r="E11" s="42" t="str">
        <f>[1]Učenici!F3</f>
        <v>Шабац</v>
      </c>
      <c r="F11" s="42" t="str">
        <f>[1]Učenici!G3</f>
        <v>Мачвански округ</v>
      </c>
      <c r="G11" s="42" t="str">
        <f>[1]Učenici!H3</f>
        <v>Милица Јовић</v>
      </c>
      <c r="H11" s="64" t="str">
        <f>[1]Učenici!I3</f>
        <v>Српски</v>
      </c>
      <c r="I11" s="43">
        <v>1.5</v>
      </c>
      <c r="J11" s="44">
        <v>1.5</v>
      </c>
      <c r="K11" s="44">
        <v>3</v>
      </c>
      <c r="L11" s="44">
        <v>12</v>
      </c>
      <c r="M11" s="44">
        <v>10</v>
      </c>
      <c r="N11" s="44">
        <v>5</v>
      </c>
      <c r="O11" s="45">
        <v>10</v>
      </c>
      <c r="P11" s="43">
        <v>1</v>
      </c>
      <c r="Q11" s="44">
        <v>2</v>
      </c>
      <c r="R11" s="45">
        <v>2</v>
      </c>
      <c r="S11" s="47">
        <f>SUM(I11:R11)</f>
        <v>48</v>
      </c>
      <c r="T11" s="42">
        <v>30.5</v>
      </c>
      <c r="U11" s="47">
        <f>SUM(S11,T11)</f>
        <v>78.5</v>
      </c>
      <c r="V11" s="48">
        <f>IF(AND(S11&gt;0,T11&gt;=30,U11&gt;0),_xlfn.RANK.EQ(U11,$U$11:$U$45)+COUNTIFS($U$11:$U$45,U11, $S$11:$S$45, "&gt;"&amp;S11),"/")</f>
        <v>3</v>
      </c>
    </row>
    <row r="12" spans="1:26" s="49" customFormat="1" ht="27" customHeight="1" x14ac:dyDescent="0.25">
      <c r="A12" s="50">
        <v>2</v>
      </c>
      <c r="B12" s="50" t="str">
        <f>[1]Učenici!$B$9</f>
        <v>Јана Ђиновић</v>
      </c>
      <c r="C12" s="50" t="str">
        <f>[1]Učenici!D9</f>
        <v>ОШ Јован Цвијић</v>
      </c>
      <c r="D12" s="50" t="str">
        <f>[1]Učenici!E9</f>
        <v>Змињак</v>
      </c>
      <c r="E12" s="50" t="str">
        <f>[1]Učenici!F9</f>
        <v>Шабац</v>
      </c>
      <c r="F12" s="50" t="str">
        <f>[1]Učenici!G9</f>
        <v>Мачвански округ</v>
      </c>
      <c r="G12" s="50" t="str">
        <f>[1]Učenici!H9</f>
        <v>Душко Бојић</v>
      </c>
      <c r="H12" s="65" t="str">
        <f>[1]Učenici!I9</f>
        <v>Српски</v>
      </c>
      <c r="I12" s="51"/>
      <c r="J12" s="52"/>
      <c r="K12" s="52"/>
      <c r="L12" s="52"/>
      <c r="M12" s="52"/>
      <c r="N12" s="52"/>
      <c r="O12" s="53"/>
      <c r="P12" s="51"/>
      <c r="Q12" s="52"/>
      <c r="R12" s="53"/>
      <c r="S12" s="55">
        <f>SUM(I12:R12)</f>
        <v>0</v>
      </c>
      <c r="T12" s="50"/>
      <c r="U12" s="55">
        <f>SUM(S12,T12)</f>
        <v>0</v>
      </c>
      <c r="V12" s="56" t="str">
        <f t="shared" ref="V12:V16" si="0">IF(AND(S12&gt;0,T12&gt;=30,U12&gt;0),_xlfn.RANK.EQ(U12,$U$11:$U$45)+COUNTIFS($U$11:$U$45,U12, $S$11:$S$45, "&gt;"&amp;S12),"/")</f>
        <v>/</v>
      </c>
    </row>
    <row r="13" spans="1:26" s="49" customFormat="1" ht="27" customHeight="1" x14ac:dyDescent="0.25">
      <c r="A13" s="50">
        <v>3</v>
      </c>
      <c r="B13" s="50" t="str">
        <f>[1]Učenici!$B$13</f>
        <v>Огњен Ђурић</v>
      </c>
      <c r="C13" s="50" t="str">
        <f>[1]Učenici!D13</f>
        <v>ОШ Ната Јеличић</v>
      </c>
      <c r="D13" s="50" t="str">
        <f>[1]Učenici!E13</f>
        <v>Шабац</v>
      </c>
      <c r="E13" s="50" t="str">
        <f>[1]Učenici!F13</f>
        <v>Шабац</v>
      </c>
      <c r="F13" s="50" t="str">
        <f>[1]Učenici!G13</f>
        <v>Мачвански округ</v>
      </c>
      <c r="G13" s="50" t="str">
        <f>[1]Učenici!H13</f>
        <v>Татјана Алимпић</v>
      </c>
      <c r="H13" s="65" t="str">
        <f>[1]Učenici!I13</f>
        <v>Српски</v>
      </c>
      <c r="I13" s="51">
        <v>1.5</v>
      </c>
      <c r="J13" s="52">
        <v>1.5</v>
      </c>
      <c r="K13" s="52">
        <v>3</v>
      </c>
      <c r="L13" s="52">
        <v>12</v>
      </c>
      <c r="M13" s="52">
        <v>10</v>
      </c>
      <c r="N13" s="52">
        <v>5</v>
      </c>
      <c r="O13" s="53">
        <v>10</v>
      </c>
      <c r="P13" s="51">
        <v>1</v>
      </c>
      <c r="Q13" s="52">
        <v>2</v>
      </c>
      <c r="R13" s="53">
        <v>2</v>
      </c>
      <c r="S13" s="55">
        <f t="shared" ref="S13:S44" si="1">SUM(I13:R13)</f>
        <v>48</v>
      </c>
      <c r="T13" s="50">
        <v>26</v>
      </c>
      <c r="U13" s="55">
        <f t="shared" ref="U13:U44" si="2">SUM(S13,T13)</f>
        <v>74</v>
      </c>
      <c r="V13" s="56" t="str">
        <f t="shared" si="0"/>
        <v>/</v>
      </c>
    </row>
    <row r="14" spans="1:26" s="49" customFormat="1" ht="27" customHeight="1" x14ac:dyDescent="0.25">
      <c r="A14" s="50">
        <v>4</v>
      </c>
      <c r="B14" s="50" t="str">
        <f>[1]Učenici!$B$18</f>
        <v>Лена Дервишевић</v>
      </c>
      <c r="C14" s="50" t="str">
        <f>[1]Učenici!D18</f>
        <v>ОШ Вук Караџић</v>
      </c>
      <c r="D14" s="50" t="str">
        <f>[1]Učenici!E18</f>
        <v>Шабац</v>
      </c>
      <c r="E14" s="50" t="str">
        <f>[1]Učenici!F18</f>
        <v>Шабац</v>
      </c>
      <c r="F14" s="50" t="str">
        <f>[1]Učenici!G18</f>
        <v>Мачвански округ</v>
      </c>
      <c r="G14" s="50" t="str">
        <f>[1]Učenici!H18</f>
        <v>Милица Јовић</v>
      </c>
      <c r="H14" s="65" t="str">
        <f>[1]Učenici!I18</f>
        <v>Српски</v>
      </c>
      <c r="I14" s="51">
        <v>1.5</v>
      </c>
      <c r="J14" s="52">
        <v>1.5</v>
      </c>
      <c r="K14" s="52">
        <v>3</v>
      </c>
      <c r="L14" s="52">
        <v>12</v>
      </c>
      <c r="M14" s="52">
        <v>12</v>
      </c>
      <c r="N14" s="52">
        <v>5</v>
      </c>
      <c r="O14" s="53">
        <v>10</v>
      </c>
      <c r="P14" s="51">
        <v>1</v>
      </c>
      <c r="Q14" s="52">
        <v>2</v>
      </c>
      <c r="R14" s="53">
        <v>2</v>
      </c>
      <c r="S14" s="55">
        <f t="shared" si="1"/>
        <v>50</v>
      </c>
      <c r="T14" s="50">
        <v>27.5</v>
      </c>
      <c r="U14" s="55">
        <f t="shared" si="2"/>
        <v>77.5</v>
      </c>
      <c r="V14" s="56" t="str">
        <f t="shared" si="0"/>
        <v>/</v>
      </c>
    </row>
    <row r="15" spans="1:26" s="49" customFormat="1" ht="27" customHeight="1" x14ac:dyDescent="0.25">
      <c r="A15" s="50">
        <v>5</v>
      </c>
      <c r="B15" s="50" t="str">
        <f>[1]Učenici!$B$24</f>
        <v>Милица Јелић</v>
      </c>
      <c r="C15" s="50" t="str">
        <f>[1]Učenici!D24</f>
        <v>ОШ Јован Цвијић</v>
      </c>
      <c r="D15" s="50" t="str">
        <f>[1]Učenici!E24</f>
        <v>Змињак</v>
      </c>
      <c r="E15" s="50" t="str">
        <f>[1]Učenici!F24</f>
        <v>Шабац</v>
      </c>
      <c r="F15" s="50" t="str">
        <f>[1]Učenici!G24</f>
        <v>Мачвански округ</v>
      </c>
      <c r="G15" s="50" t="str">
        <f>[1]Učenici!H24</f>
        <v>Душко Бојић</v>
      </c>
      <c r="H15" s="65" t="str">
        <f>[1]Učenici!I24</f>
        <v>Српски</v>
      </c>
      <c r="I15" s="51"/>
      <c r="J15" s="52"/>
      <c r="K15" s="52"/>
      <c r="L15" s="52"/>
      <c r="M15" s="52"/>
      <c r="N15" s="52"/>
      <c r="O15" s="53"/>
      <c r="P15" s="51"/>
      <c r="Q15" s="52"/>
      <c r="R15" s="53"/>
      <c r="S15" s="55">
        <f t="shared" si="1"/>
        <v>0</v>
      </c>
      <c r="T15" s="50"/>
      <c r="U15" s="55">
        <f t="shared" si="2"/>
        <v>0</v>
      </c>
      <c r="V15" s="56" t="str">
        <f t="shared" si="0"/>
        <v>/</v>
      </c>
    </row>
    <row r="16" spans="1:26" s="49" customFormat="1" ht="27" customHeight="1" x14ac:dyDescent="0.25">
      <c r="A16" s="50">
        <v>6</v>
      </c>
      <c r="B16" s="50" t="str">
        <f>[1]Učenici!$B$27</f>
        <v>Димитрије Симић</v>
      </c>
      <c r="C16" s="50" t="str">
        <f>[1]Učenici!D27</f>
        <v>ОШ Јанко Веселиновић</v>
      </c>
      <c r="D16" s="50" t="str">
        <f>[1]Učenici!E27</f>
        <v>Шабац</v>
      </c>
      <c r="E16" s="50" t="str">
        <f>[1]Učenici!F27</f>
        <v>Шабац</v>
      </c>
      <c r="F16" s="50" t="str">
        <f>[1]Učenici!G27</f>
        <v>Мачвански округ</v>
      </c>
      <c r="G16" s="50" t="str">
        <f>[1]Učenici!H27</f>
        <v>Светозар Шобић</v>
      </c>
      <c r="H16" s="65" t="str">
        <f>[1]Učenici!I27</f>
        <v>Српски</v>
      </c>
      <c r="I16" s="51">
        <v>1.5</v>
      </c>
      <c r="J16" s="52">
        <v>1.5</v>
      </c>
      <c r="K16" s="52">
        <v>1.5</v>
      </c>
      <c r="L16" s="52">
        <v>12</v>
      </c>
      <c r="M16" s="52">
        <v>9</v>
      </c>
      <c r="N16" s="52">
        <v>4</v>
      </c>
      <c r="O16" s="53">
        <v>10</v>
      </c>
      <c r="P16" s="51">
        <v>1</v>
      </c>
      <c r="Q16" s="52">
        <v>1</v>
      </c>
      <c r="R16" s="53">
        <v>2</v>
      </c>
      <c r="S16" s="55">
        <f t="shared" si="1"/>
        <v>43.5</v>
      </c>
      <c r="T16" s="50">
        <v>28.5</v>
      </c>
      <c r="U16" s="55">
        <f t="shared" si="2"/>
        <v>72</v>
      </c>
      <c r="V16" s="56" t="str">
        <f t="shared" si="0"/>
        <v>/</v>
      </c>
    </row>
    <row r="17" spans="1:22" s="49" customFormat="1" ht="27" customHeight="1" x14ac:dyDescent="0.25">
      <c r="A17" s="50">
        <v>7</v>
      </c>
      <c r="B17" s="50" t="str">
        <f>[1]Učenici!$B$29</f>
        <v>Сергеј Срнић</v>
      </c>
      <c r="C17" s="50" t="str">
        <f>[1]Učenici!D29</f>
        <v>ОШ Јанко Веселиновић</v>
      </c>
      <c r="D17" s="50" t="str">
        <f>[1]Učenici!E29</f>
        <v>Шабац</v>
      </c>
      <c r="E17" s="50" t="str">
        <f>[1]Učenici!F29</f>
        <v>Шабац</v>
      </c>
      <c r="F17" s="50" t="str">
        <f>[1]Učenici!G29</f>
        <v>Мачвански округ</v>
      </c>
      <c r="G17" s="50" t="str">
        <f>[1]Učenici!H29</f>
        <v>Светозар Шобић</v>
      </c>
      <c r="H17" s="65" t="str">
        <f>[1]Učenici!I29</f>
        <v>Српски</v>
      </c>
      <c r="I17" s="51">
        <v>1.5</v>
      </c>
      <c r="J17" s="52">
        <v>0</v>
      </c>
      <c r="K17" s="52">
        <v>0</v>
      </c>
      <c r="L17" s="52">
        <v>0</v>
      </c>
      <c r="M17" s="52">
        <v>0</v>
      </c>
      <c r="N17" s="52">
        <v>0</v>
      </c>
      <c r="O17" s="53">
        <v>5</v>
      </c>
      <c r="P17" s="51">
        <v>1</v>
      </c>
      <c r="Q17" s="52">
        <v>2</v>
      </c>
      <c r="R17" s="53">
        <v>2</v>
      </c>
      <c r="S17" s="55">
        <f t="shared" si="1"/>
        <v>11.5</v>
      </c>
      <c r="T17" s="50">
        <v>16.5</v>
      </c>
      <c r="U17" s="55">
        <f t="shared" si="2"/>
        <v>28</v>
      </c>
      <c r="V17" s="56" t="str">
        <f t="shared" ref="V17:V45" si="3">IF(AND(S17&gt;0,T17&gt;30,U17&gt;0),_xlfn.RANK.EQ(U17,$U$11:$U$45),"/")</f>
        <v>/</v>
      </c>
    </row>
    <row r="18" spans="1:22" s="49" customFormat="1" ht="27" customHeight="1" x14ac:dyDescent="0.25">
      <c r="A18" s="50">
        <v>8</v>
      </c>
      <c r="B18" s="50" t="str">
        <f>[1]Učenici!$B$33</f>
        <v>Игњат Лолић</v>
      </c>
      <c r="C18" s="50" t="str">
        <f>[1]Učenici!D33</f>
        <v>ОШ Вук Караџић</v>
      </c>
      <c r="D18" s="50" t="str">
        <f>[1]Učenici!E33</f>
        <v>Шабац</v>
      </c>
      <c r="E18" s="50" t="str">
        <f>[1]Učenici!F33</f>
        <v>Шабац</v>
      </c>
      <c r="F18" s="50" t="str">
        <f>[1]Učenici!G33</f>
        <v>Мачвански округ</v>
      </c>
      <c r="G18" s="50" t="str">
        <f>[1]Učenici!H33</f>
        <v>Милица Јовић</v>
      </c>
      <c r="H18" s="65" t="str">
        <f>[1]Učenici!I33</f>
        <v>Српски</v>
      </c>
      <c r="I18" s="51">
        <v>1.5</v>
      </c>
      <c r="J18" s="52">
        <v>1.5</v>
      </c>
      <c r="K18" s="52">
        <v>0</v>
      </c>
      <c r="L18" s="52">
        <v>12</v>
      </c>
      <c r="M18" s="52">
        <v>6</v>
      </c>
      <c r="N18" s="52">
        <v>5</v>
      </c>
      <c r="O18" s="53">
        <v>10</v>
      </c>
      <c r="P18" s="51">
        <v>1</v>
      </c>
      <c r="Q18" s="52">
        <v>2</v>
      </c>
      <c r="R18" s="53">
        <v>2</v>
      </c>
      <c r="S18" s="55">
        <f t="shared" si="1"/>
        <v>41</v>
      </c>
      <c r="T18" s="50">
        <v>22.5</v>
      </c>
      <c r="U18" s="55">
        <f t="shared" si="2"/>
        <v>63.5</v>
      </c>
      <c r="V18" s="56" t="str">
        <f t="shared" si="3"/>
        <v>/</v>
      </c>
    </row>
    <row r="19" spans="1:22" s="49" customFormat="1" ht="27" customHeight="1" x14ac:dyDescent="0.25">
      <c r="A19" s="50">
        <v>9</v>
      </c>
      <c r="B19" s="50" t="str">
        <f>[1]Učenici!$B$37</f>
        <v>Валентина Спасојевић</v>
      </c>
      <c r="C19" s="50" t="str">
        <f>[1]Učenici!D37</f>
        <v>ОШ Николај Велимировић</v>
      </c>
      <c r="D19" s="50" t="str">
        <f>[1]Učenici!E37</f>
        <v>Шабац</v>
      </c>
      <c r="E19" s="50" t="str">
        <f>[1]Učenici!F37</f>
        <v>Шабац</v>
      </c>
      <c r="F19" s="50" t="str">
        <f>[1]Učenici!G37</f>
        <v>Мачвански округ</v>
      </c>
      <c r="G19" s="50" t="s">
        <v>83</v>
      </c>
      <c r="H19" s="65" t="str">
        <f>[1]Učenici!I37</f>
        <v>Српски</v>
      </c>
      <c r="I19" s="51">
        <v>1.5</v>
      </c>
      <c r="J19" s="52">
        <v>1.5</v>
      </c>
      <c r="K19" s="52">
        <v>3</v>
      </c>
      <c r="L19" s="52">
        <v>12</v>
      </c>
      <c r="M19" s="52">
        <v>10</v>
      </c>
      <c r="N19" s="52">
        <v>5</v>
      </c>
      <c r="O19" s="53">
        <v>10</v>
      </c>
      <c r="P19" s="51">
        <v>1</v>
      </c>
      <c r="Q19" s="52">
        <v>2</v>
      </c>
      <c r="R19" s="53">
        <v>2</v>
      </c>
      <c r="S19" s="55">
        <f t="shared" si="1"/>
        <v>48</v>
      </c>
      <c r="T19" s="50">
        <v>20.5</v>
      </c>
      <c r="U19" s="55">
        <f t="shared" si="2"/>
        <v>68.5</v>
      </c>
      <c r="V19" s="56" t="str">
        <f t="shared" si="3"/>
        <v>/</v>
      </c>
    </row>
    <row r="20" spans="1:22" s="49" customFormat="1" ht="27" customHeight="1" x14ac:dyDescent="0.25">
      <c r="A20" s="50">
        <v>10</v>
      </c>
      <c r="B20" s="50" t="str">
        <f>[1]Učenici!$B$39</f>
        <v>Софија Илић</v>
      </c>
      <c r="C20" s="50" t="str">
        <f>[1]Učenici!D39</f>
        <v>ОШ Јанко Веселиновић</v>
      </c>
      <c r="D20" s="50" t="str">
        <f>[1]Učenici!E39</f>
        <v>Шабац</v>
      </c>
      <c r="E20" s="50" t="str">
        <f>[1]Učenici!F39</f>
        <v>Шабац</v>
      </c>
      <c r="F20" s="50" t="str">
        <f>[1]Učenici!G39</f>
        <v>Мачвански округ</v>
      </c>
      <c r="G20" s="50" t="str">
        <f>[1]Učenici!H39</f>
        <v>Весна Бабић</v>
      </c>
      <c r="H20" s="65" t="str">
        <f>[1]Učenici!I39</f>
        <v>Српски</v>
      </c>
      <c r="I20" s="51"/>
      <c r="J20" s="52"/>
      <c r="K20" s="52"/>
      <c r="L20" s="52"/>
      <c r="M20" s="52"/>
      <c r="N20" s="52"/>
      <c r="O20" s="53"/>
      <c r="P20" s="51"/>
      <c r="Q20" s="52"/>
      <c r="R20" s="53"/>
      <c r="S20" s="55">
        <f t="shared" si="1"/>
        <v>0</v>
      </c>
      <c r="T20" s="50">
        <v>24</v>
      </c>
      <c r="U20" s="55">
        <f t="shared" si="2"/>
        <v>24</v>
      </c>
      <c r="V20" s="56" t="str">
        <f t="shared" si="3"/>
        <v>/</v>
      </c>
    </row>
    <row r="21" spans="1:22" s="49" customFormat="1" ht="27" customHeight="1" x14ac:dyDescent="0.25">
      <c r="A21" s="50">
        <v>11</v>
      </c>
      <c r="B21" s="50" t="str">
        <f>[1]Učenici!$B$41</f>
        <v>Нина Симић</v>
      </c>
      <c r="C21" s="50" t="str">
        <f>[1]Učenici!D41</f>
        <v>ОШ Мајур</v>
      </c>
      <c r="D21" s="50" t="str">
        <f>[1]Učenici!E41</f>
        <v>Мајур</v>
      </c>
      <c r="E21" s="50" t="str">
        <f>[1]Učenici!F41</f>
        <v>Шабац</v>
      </c>
      <c r="F21" s="50" t="str">
        <f>[1]Učenici!G41</f>
        <v>Мачвански округ</v>
      </c>
      <c r="G21" s="50" t="str">
        <f>[1]Učenici!H41</f>
        <v>Зоран Павлица</v>
      </c>
      <c r="H21" s="65" t="str">
        <f>[1]Učenici!I41</f>
        <v>Српски</v>
      </c>
      <c r="I21" s="51">
        <v>1.5</v>
      </c>
      <c r="J21" s="52">
        <v>1.5</v>
      </c>
      <c r="K21" s="52">
        <v>3</v>
      </c>
      <c r="L21" s="52">
        <v>12</v>
      </c>
      <c r="M21" s="52">
        <v>8</v>
      </c>
      <c r="N21" s="52">
        <v>2</v>
      </c>
      <c r="O21" s="53">
        <v>10</v>
      </c>
      <c r="P21" s="51">
        <v>1</v>
      </c>
      <c r="Q21" s="52">
        <v>2</v>
      </c>
      <c r="R21" s="53">
        <v>2</v>
      </c>
      <c r="S21" s="55">
        <f t="shared" si="1"/>
        <v>43</v>
      </c>
      <c r="T21" s="50">
        <v>23.5</v>
      </c>
      <c r="U21" s="55">
        <f t="shared" si="2"/>
        <v>66.5</v>
      </c>
      <c r="V21" s="56" t="str">
        <f t="shared" si="3"/>
        <v>/</v>
      </c>
    </row>
    <row r="22" spans="1:22" s="49" customFormat="1" ht="27" customHeight="1" x14ac:dyDescent="0.25">
      <c r="A22" s="50">
        <v>12</v>
      </c>
      <c r="B22" s="50" t="str">
        <f>[1]Učenici!$B$44</f>
        <v>Теодора Поповић</v>
      </c>
      <c r="C22" s="50" t="str">
        <f>[1]Učenici!D44</f>
        <v>ОШ Стојан Новаковић</v>
      </c>
      <c r="D22" s="50" t="str">
        <f>[1]Učenici!E44</f>
        <v>Шабац</v>
      </c>
      <c r="E22" s="50" t="str">
        <f>[1]Učenici!F44</f>
        <v>Шабац</v>
      </c>
      <c r="F22" s="50" t="str">
        <f>[1]Učenici!G44</f>
        <v>Мачвански округ</v>
      </c>
      <c r="G22" s="50" t="str">
        <f>[1]Učenici!H44</f>
        <v>Кристина Јеремић</v>
      </c>
      <c r="H22" s="65" t="str">
        <f>[1]Učenici!I44</f>
        <v>Српски</v>
      </c>
      <c r="I22" s="51">
        <v>1.5</v>
      </c>
      <c r="J22" s="52">
        <v>1.5</v>
      </c>
      <c r="K22" s="52">
        <v>3</v>
      </c>
      <c r="L22" s="52">
        <v>12</v>
      </c>
      <c r="M22" s="52">
        <v>12</v>
      </c>
      <c r="N22" s="52">
        <v>5</v>
      </c>
      <c r="O22" s="53">
        <v>10</v>
      </c>
      <c r="P22" s="51">
        <v>1</v>
      </c>
      <c r="Q22" s="52">
        <v>2</v>
      </c>
      <c r="R22" s="53">
        <v>2</v>
      </c>
      <c r="S22" s="55">
        <f t="shared" si="1"/>
        <v>50</v>
      </c>
      <c r="T22" s="50">
        <v>40</v>
      </c>
      <c r="U22" s="55">
        <f t="shared" si="2"/>
        <v>90</v>
      </c>
      <c r="V22" s="56">
        <f t="shared" si="3"/>
        <v>1</v>
      </c>
    </row>
    <row r="23" spans="1:22" s="49" customFormat="1" ht="27" customHeight="1" x14ac:dyDescent="0.25">
      <c r="A23" s="50">
        <v>13</v>
      </c>
      <c r="B23" s="50" t="str">
        <f>[1]Učenici!$B$48</f>
        <v>Ана Вилотић</v>
      </c>
      <c r="C23" s="50" t="str">
        <f>[1]Učenici!D48</f>
        <v>ОШ Николај Велимировић</v>
      </c>
      <c r="D23" s="50" t="str">
        <f>[1]Učenici!E48</f>
        <v>Шабац</v>
      </c>
      <c r="E23" s="50" t="str">
        <f>[1]Učenici!F48</f>
        <v>Шабац</v>
      </c>
      <c r="F23" s="50" t="str">
        <f>[1]Učenici!G48</f>
        <v>Мачвански округ</v>
      </c>
      <c r="G23" s="50" t="s">
        <v>83</v>
      </c>
      <c r="H23" s="65" t="str">
        <f>[1]Učenici!I48</f>
        <v>Српски</v>
      </c>
      <c r="I23" s="51">
        <v>1.5</v>
      </c>
      <c r="J23" s="52">
        <v>1.5</v>
      </c>
      <c r="K23" s="52">
        <v>3</v>
      </c>
      <c r="L23" s="52">
        <v>12</v>
      </c>
      <c r="M23" s="52">
        <v>11</v>
      </c>
      <c r="N23" s="52">
        <v>5</v>
      </c>
      <c r="O23" s="53">
        <v>10</v>
      </c>
      <c r="P23" s="51">
        <v>1</v>
      </c>
      <c r="Q23" s="52">
        <v>2</v>
      </c>
      <c r="R23" s="53">
        <v>2</v>
      </c>
      <c r="S23" s="55">
        <f t="shared" si="1"/>
        <v>49</v>
      </c>
      <c r="T23" s="50">
        <v>19.5</v>
      </c>
      <c r="U23" s="55">
        <f t="shared" si="2"/>
        <v>68.5</v>
      </c>
      <c r="V23" s="56" t="str">
        <f t="shared" si="3"/>
        <v>/</v>
      </c>
    </row>
    <row r="24" spans="1:22" s="49" customFormat="1" ht="27" customHeight="1" x14ac:dyDescent="0.25">
      <c r="A24" s="50">
        <v>14</v>
      </c>
      <c r="B24" s="50" t="str">
        <f>[1]Učenici!$B$51</f>
        <v>Димитрије Вујиновић</v>
      </c>
      <c r="C24" s="50" t="str">
        <f>[1]Učenici!D51</f>
        <v>ОШ Јован Цвијић</v>
      </c>
      <c r="D24" s="50" t="str">
        <f>[1]Učenici!E51</f>
        <v>Змињак</v>
      </c>
      <c r="E24" s="50" t="str">
        <f>[1]Učenici!F51</f>
        <v>Шабац</v>
      </c>
      <c r="F24" s="50" t="str">
        <f>[1]Učenici!G51</f>
        <v>Мачвански округ</v>
      </c>
      <c r="G24" s="50" t="str">
        <f>[1]Učenici!H51</f>
        <v>Душко Бојић</v>
      </c>
      <c r="H24" s="65" t="str">
        <f>[1]Učenici!I51</f>
        <v>Српски</v>
      </c>
      <c r="I24" s="51"/>
      <c r="J24" s="52"/>
      <c r="K24" s="52"/>
      <c r="L24" s="52"/>
      <c r="M24" s="52"/>
      <c r="N24" s="52"/>
      <c r="O24" s="53"/>
      <c r="P24" s="51"/>
      <c r="Q24" s="52"/>
      <c r="R24" s="53"/>
      <c r="S24" s="55">
        <f t="shared" si="1"/>
        <v>0</v>
      </c>
      <c r="T24" s="50"/>
      <c r="U24" s="55">
        <f t="shared" si="2"/>
        <v>0</v>
      </c>
      <c r="V24" s="56" t="str">
        <f t="shared" si="3"/>
        <v>/</v>
      </c>
    </row>
    <row r="25" spans="1:22" s="49" customFormat="1" ht="27" customHeight="1" x14ac:dyDescent="0.25">
      <c r="A25" s="50">
        <v>15</v>
      </c>
      <c r="B25" s="50" t="str">
        <f>[1]Učenici!$B$54</f>
        <v>Михаило Васић</v>
      </c>
      <c r="C25" s="50" t="str">
        <f>[1]Učenici!D54</f>
        <v>ОШ Јеврем Обреновић</v>
      </c>
      <c r="D25" s="50" t="str">
        <f>[1]Učenici!E54</f>
        <v>Шабац</v>
      </c>
      <c r="E25" s="50" t="str">
        <f>[1]Učenici!F54</f>
        <v>Шабац</v>
      </c>
      <c r="F25" s="50" t="str">
        <f>[1]Učenici!G54</f>
        <v>Мачвански округ</v>
      </c>
      <c r="G25" s="50" t="str">
        <f>[1]Učenici!H54</f>
        <v>Милан Перишић</v>
      </c>
      <c r="H25" s="65" t="str">
        <f>[1]Učenici!I54</f>
        <v>Српски</v>
      </c>
      <c r="I25" s="51">
        <v>1.5</v>
      </c>
      <c r="J25" s="52">
        <v>1.5</v>
      </c>
      <c r="K25" s="52">
        <v>2</v>
      </c>
      <c r="L25" s="52">
        <v>12</v>
      </c>
      <c r="M25" s="52">
        <v>9</v>
      </c>
      <c r="N25" s="52">
        <v>5</v>
      </c>
      <c r="O25" s="53">
        <v>10</v>
      </c>
      <c r="P25" s="51">
        <v>1</v>
      </c>
      <c r="Q25" s="52">
        <v>2</v>
      </c>
      <c r="R25" s="53">
        <v>2</v>
      </c>
      <c r="S25" s="55">
        <f t="shared" si="1"/>
        <v>46</v>
      </c>
      <c r="T25" s="50">
        <v>27.5</v>
      </c>
      <c r="U25" s="55">
        <f t="shared" si="2"/>
        <v>73.5</v>
      </c>
      <c r="V25" s="56" t="str">
        <f t="shared" si="3"/>
        <v>/</v>
      </c>
    </row>
    <row r="26" spans="1:22" s="49" customFormat="1" ht="27" customHeight="1" x14ac:dyDescent="0.25">
      <c r="A26" s="50">
        <v>16</v>
      </c>
      <c r="B26" s="50" t="str">
        <f>[1]Učenici!$B$61</f>
        <v>Милош Ерцеговчевић</v>
      </c>
      <c r="C26" s="50" t="str">
        <f>[1]Učenici!D61</f>
        <v>ОШ Јован Цвијић</v>
      </c>
      <c r="D26" s="50" t="str">
        <f>[1]Učenici!E61</f>
        <v>Змињак</v>
      </c>
      <c r="E26" s="50" t="str">
        <f>[1]Učenici!F61</f>
        <v>Шабац</v>
      </c>
      <c r="F26" s="50" t="str">
        <f>[1]Učenici!G61</f>
        <v>Мачвански округ</v>
      </c>
      <c r="G26" s="50" t="str">
        <f>[1]Učenici!H61</f>
        <v>Душко Бојић</v>
      </c>
      <c r="H26" s="65" t="str">
        <f>[1]Učenici!I61</f>
        <v>Српски</v>
      </c>
      <c r="I26" s="51"/>
      <c r="J26" s="52"/>
      <c r="K26" s="52"/>
      <c r="L26" s="52"/>
      <c r="M26" s="52"/>
      <c r="N26" s="52"/>
      <c r="O26" s="53"/>
      <c r="P26" s="51"/>
      <c r="Q26" s="52"/>
      <c r="R26" s="53"/>
      <c r="S26" s="55">
        <f t="shared" si="1"/>
        <v>0</v>
      </c>
      <c r="T26" s="50"/>
      <c r="U26" s="55">
        <f t="shared" si="2"/>
        <v>0</v>
      </c>
      <c r="V26" s="56" t="str">
        <f t="shared" si="3"/>
        <v>/</v>
      </c>
    </row>
    <row r="27" spans="1:22" s="49" customFormat="1" ht="27" customHeight="1" x14ac:dyDescent="0.25">
      <c r="A27" s="50">
        <v>17</v>
      </c>
      <c r="B27" s="50" t="str">
        <f>[1]Učenici!$B$69</f>
        <v>Марио Матић</v>
      </c>
      <c r="C27" s="50" t="str">
        <f>[1]Učenici!D69</f>
        <v>ОШ Јован Цвијић</v>
      </c>
      <c r="D27" s="50" t="str">
        <f>[1]Učenici!E69</f>
        <v>Змињак</v>
      </c>
      <c r="E27" s="50" t="str">
        <f>[1]Učenici!F69</f>
        <v>Шабац</v>
      </c>
      <c r="F27" s="50" t="str">
        <f>[1]Učenici!G69</f>
        <v>Мачвански округ</v>
      </c>
      <c r="G27" s="50" t="str">
        <f>[1]Učenici!H69</f>
        <v>Душко Бојић</v>
      </c>
      <c r="H27" s="65" t="str">
        <f>[1]Učenici!I69</f>
        <v>Српски</v>
      </c>
      <c r="I27" s="51"/>
      <c r="J27" s="52"/>
      <c r="K27" s="52"/>
      <c r="L27" s="52"/>
      <c r="M27" s="52"/>
      <c r="N27" s="52"/>
      <c r="O27" s="53"/>
      <c r="P27" s="51"/>
      <c r="Q27" s="52"/>
      <c r="R27" s="53"/>
      <c r="S27" s="55">
        <f t="shared" si="1"/>
        <v>0</v>
      </c>
      <c r="T27" s="50"/>
      <c r="U27" s="55">
        <f t="shared" si="2"/>
        <v>0</v>
      </c>
      <c r="V27" s="56" t="str">
        <f t="shared" si="3"/>
        <v>/</v>
      </c>
    </row>
    <row r="28" spans="1:22" s="49" customFormat="1" ht="27" customHeight="1" x14ac:dyDescent="0.25">
      <c r="A28" s="50">
        <v>18</v>
      </c>
      <c r="B28" s="50" t="str">
        <f>[1]Učenici!$B$71</f>
        <v>Милош Ђурић</v>
      </c>
      <c r="C28" s="50" t="str">
        <f>[1]Učenici!D71</f>
        <v>ОШ Јеврем Обреновић</v>
      </c>
      <c r="D28" s="50" t="str">
        <f>[1]Učenici!E71</f>
        <v>Шабац</v>
      </c>
      <c r="E28" s="50" t="str">
        <f>[1]Učenici!F71</f>
        <v>Шабац</v>
      </c>
      <c r="F28" s="50" t="str">
        <f>[1]Učenici!G71</f>
        <v>Мачвански округ</v>
      </c>
      <c r="G28" s="50" t="str">
        <f>[1]Učenici!H71</f>
        <v>Милан Перишић</v>
      </c>
      <c r="H28" s="65" t="str">
        <f>[1]Učenici!I71</f>
        <v>Српски</v>
      </c>
      <c r="I28" s="51">
        <v>1.5</v>
      </c>
      <c r="J28" s="52">
        <v>1.5</v>
      </c>
      <c r="K28" s="52">
        <v>3</v>
      </c>
      <c r="L28" s="52">
        <v>12</v>
      </c>
      <c r="M28" s="52">
        <v>11</v>
      </c>
      <c r="N28" s="52">
        <v>5</v>
      </c>
      <c r="O28" s="53">
        <v>10</v>
      </c>
      <c r="P28" s="51">
        <v>1</v>
      </c>
      <c r="Q28" s="52">
        <v>2</v>
      </c>
      <c r="R28" s="53">
        <v>2</v>
      </c>
      <c r="S28" s="55">
        <f t="shared" si="1"/>
        <v>49</v>
      </c>
      <c r="T28" s="50">
        <v>35</v>
      </c>
      <c r="U28" s="55">
        <f t="shared" si="2"/>
        <v>84</v>
      </c>
      <c r="V28" s="56">
        <f t="shared" si="3"/>
        <v>2</v>
      </c>
    </row>
    <row r="29" spans="1:22" s="49" customFormat="1" ht="27" customHeight="1" x14ac:dyDescent="0.25">
      <c r="A29" s="50">
        <v>19</v>
      </c>
      <c r="B29" s="50" t="str">
        <f>[1]Učenici!$B$73</f>
        <v>Теодора Кузмић</v>
      </c>
      <c r="C29" s="50" t="str">
        <f>[1]Učenici!D73</f>
        <v>ОШ Јанко Веселиновић</v>
      </c>
      <c r="D29" s="50" t="str">
        <f>[1]Učenici!E73</f>
        <v>Шабац</v>
      </c>
      <c r="E29" s="50" t="str">
        <f>[1]Učenici!F73</f>
        <v>Шабац</v>
      </c>
      <c r="F29" s="50" t="str">
        <f>[1]Učenici!G73</f>
        <v>Мачвански округ</v>
      </c>
      <c r="G29" s="50" t="str">
        <f>[1]Učenici!H73</f>
        <v>Весна Бабић</v>
      </c>
      <c r="H29" s="65" t="str">
        <f>[1]Učenici!I73</f>
        <v>Српски</v>
      </c>
      <c r="I29" s="51">
        <v>1.5</v>
      </c>
      <c r="J29" s="52">
        <v>1.5</v>
      </c>
      <c r="K29" s="52">
        <v>3</v>
      </c>
      <c r="L29" s="52">
        <v>12</v>
      </c>
      <c r="M29" s="52">
        <v>11</v>
      </c>
      <c r="N29" s="52">
        <v>5</v>
      </c>
      <c r="O29" s="53">
        <v>10</v>
      </c>
      <c r="P29" s="51">
        <v>1</v>
      </c>
      <c r="Q29" s="52">
        <v>2</v>
      </c>
      <c r="R29" s="53">
        <v>2</v>
      </c>
      <c r="S29" s="55">
        <f t="shared" si="1"/>
        <v>49</v>
      </c>
      <c r="T29" s="50">
        <v>29</v>
      </c>
      <c r="U29" s="55">
        <f t="shared" si="2"/>
        <v>78</v>
      </c>
      <c r="V29" s="56" t="str">
        <f t="shared" si="3"/>
        <v>/</v>
      </c>
    </row>
    <row r="30" spans="1:22" s="49" customFormat="1" ht="27" customHeight="1" x14ac:dyDescent="0.25">
      <c r="A30" s="50">
        <v>20</v>
      </c>
      <c r="B30" s="50" t="str">
        <f>[1]Učenici!$B$76</f>
        <v>Нина Долијановић</v>
      </c>
      <c r="C30" s="50" t="str">
        <f>[1]Učenici!D76</f>
        <v>ОШ Јован Цвијић</v>
      </c>
      <c r="D30" s="50" t="str">
        <f>[1]Učenici!E76</f>
        <v>Змињак</v>
      </c>
      <c r="E30" s="50" t="str">
        <f>[1]Učenici!F76</f>
        <v>Шабац</v>
      </c>
      <c r="F30" s="50" t="str">
        <f>[1]Učenici!G76</f>
        <v>Мачвански округ</v>
      </c>
      <c r="G30" s="50" t="str">
        <f>[1]Učenici!H76</f>
        <v>Душко Бојић</v>
      </c>
      <c r="H30" s="65" t="str">
        <f>[1]Učenici!I76</f>
        <v>Српски</v>
      </c>
      <c r="I30" s="51"/>
      <c r="J30" s="52"/>
      <c r="K30" s="52"/>
      <c r="L30" s="52"/>
      <c r="M30" s="52"/>
      <c r="N30" s="52"/>
      <c r="O30" s="53"/>
      <c r="P30" s="51"/>
      <c r="Q30" s="52"/>
      <c r="R30" s="53"/>
      <c r="S30" s="55">
        <f t="shared" si="1"/>
        <v>0</v>
      </c>
      <c r="T30" s="50"/>
      <c r="U30" s="55">
        <f t="shared" si="2"/>
        <v>0</v>
      </c>
      <c r="V30" s="56" t="str">
        <f t="shared" si="3"/>
        <v>/</v>
      </c>
    </row>
    <row r="31" spans="1:22" s="49" customFormat="1" ht="27" customHeight="1" x14ac:dyDescent="0.25">
      <c r="A31" s="50">
        <v>21</v>
      </c>
      <c r="B31" s="50" t="str">
        <f>[1]Učenici!$B$78</f>
        <v>Игњат Ивановић</v>
      </c>
      <c r="C31" s="50" t="str">
        <f>[1]Učenici!D78</f>
        <v>ОШ Николај Велимировић</v>
      </c>
      <c r="D31" s="50" t="str">
        <f>[1]Učenici!E78</f>
        <v>Шабац</v>
      </c>
      <c r="E31" s="50" t="str">
        <f>[1]Učenici!F78</f>
        <v>Шабац</v>
      </c>
      <c r="F31" s="50" t="str">
        <f>[1]Učenici!G78</f>
        <v>Мачвански округ</v>
      </c>
      <c r="G31" s="50" t="s">
        <v>83</v>
      </c>
      <c r="H31" s="65" t="str">
        <f>[1]Učenici!I78</f>
        <v>Српски</v>
      </c>
      <c r="I31" s="51"/>
      <c r="J31" s="52"/>
      <c r="K31" s="52"/>
      <c r="L31" s="52"/>
      <c r="M31" s="52"/>
      <c r="N31" s="52"/>
      <c r="O31" s="53"/>
      <c r="P31" s="51"/>
      <c r="Q31" s="52"/>
      <c r="R31" s="53"/>
      <c r="S31" s="55">
        <f t="shared" si="1"/>
        <v>0</v>
      </c>
      <c r="T31" s="50"/>
      <c r="U31" s="55">
        <f t="shared" si="2"/>
        <v>0</v>
      </c>
      <c r="V31" s="56" t="str">
        <f t="shared" si="3"/>
        <v>/</v>
      </c>
    </row>
    <row r="32" spans="1:22" s="49" customFormat="1" ht="27" customHeight="1" x14ac:dyDescent="0.25">
      <c r="A32" s="50">
        <v>22</v>
      </c>
      <c r="B32" s="50"/>
      <c r="C32" s="50"/>
      <c r="D32" s="50"/>
      <c r="E32" s="50"/>
      <c r="F32" s="50"/>
      <c r="G32" s="50"/>
      <c r="H32" s="65"/>
      <c r="I32" s="51"/>
      <c r="J32" s="52"/>
      <c r="K32" s="52"/>
      <c r="L32" s="52"/>
      <c r="M32" s="52"/>
      <c r="N32" s="52"/>
      <c r="O32" s="53"/>
      <c r="P32" s="51"/>
      <c r="Q32" s="52"/>
      <c r="R32" s="53"/>
      <c r="S32" s="55">
        <f t="shared" si="1"/>
        <v>0</v>
      </c>
      <c r="T32" s="50"/>
      <c r="U32" s="55">
        <f t="shared" si="2"/>
        <v>0</v>
      </c>
      <c r="V32" s="56" t="str">
        <f t="shared" si="3"/>
        <v>/</v>
      </c>
    </row>
    <row r="33" spans="1:22" s="49" customFormat="1" ht="27" customHeight="1" x14ac:dyDescent="0.25">
      <c r="A33" s="50">
        <v>23</v>
      </c>
      <c r="B33" s="50"/>
      <c r="C33" s="50"/>
      <c r="D33" s="50"/>
      <c r="E33" s="50"/>
      <c r="F33" s="50"/>
      <c r="G33" s="50"/>
      <c r="H33" s="65"/>
      <c r="I33" s="51"/>
      <c r="J33" s="52"/>
      <c r="K33" s="52"/>
      <c r="L33" s="52"/>
      <c r="M33" s="52"/>
      <c r="N33" s="52"/>
      <c r="O33" s="53"/>
      <c r="P33" s="51"/>
      <c r="Q33" s="52"/>
      <c r="R33" s="53"/>
      <c r="S33" s="55">
        <f t="shared" si="1"/>
        <v>0</v>
      </c>
      <c r="T33" s="50"/>
      <c r="U33" s="55">
        <f t="shared" si="2"/>
        <v>0</v>
      </c>
      <c r="V33" s="56" t="str">
        <f t="shared" si="3"/>
        <v>/</v>
      </c>
    </row>
    <row r="34" spans="1:22" s="49" customFormat="1" ht="27" customHeight="1" x14ac:dyDescent="0.25">
      <c r="A34" s="50">
        <v>24</v>
      </c>
      <c r="B34" s="50"/>
      <c r="C34" s="50"/>
      <c r="D34" s="50"/>
      <c r="E34" s="50"/>
      <c r="F34" s="50"/>
      <c r="G34" s="50"/>
      <c r="H34" s="65"/>
      <c r="I34" s="51"/>
      <c r="J34" s="52"/>
      <c r="K34" s="52"/>
      <c r="L34" s="52"/>
      <c r="M34" s="52"/>
      <c r="N34" s="52"/>
      <c r="O34" s="53"/>
      <c r="P34" s="51"/>
      <c r="Q34" s="52"/>
      <c r="R34" s="53"/>
      <c r="S34" s="55">
        <f t="shared" si="1"/>
        <v>0</v>
      </c>
      <c r="T34" s="50"/>
      <c r="U34" s="55">
        <f t="shared" si="2"/>
        <v>0</v>
      </c>
      <c r="V34" s="56" t="str">
        <f t="shared" si="3"/>
        <v>/</v>
      </c>
    </row>
    <row r="35" spans="1:22" s="49" customFormat="1" ht="27" customHeight="1" x14ac:dyDescent="0.25">
      <c r="A35" s="50">
        <v>25</v>
      </c>
      <c r="B35" s="50"/>
      <c r="C35" s="50"/>
      <c r="D35" s="50"/>
      <c r="E35" s="50"/>
      <c r="F35" s="50"/>
      <c r="G35" s="50"/>
      <c r="H35" s="65"/>
      <c r="I35" s="51"/>
      <c r="J35" s="52"/>
      <c r="K35" s="52"/>
      <c r="L35" s="52"/>
      <c r="M35" s="52"/>
      <c r="N35" s="52"/>
      <c r="O35" s="53"/>
      <c r="P35" s="51"/>
      <c r="Q35" s="52"/>
      <c r="R35" s="53"/>
      <c r="S35" s="55">
        <f t="shared" si="1"/>
        <v>0</v>
      </c>
      <c r="T35" s="50"/>
      <c r="U35" s="55">
        <f t="shared" si="2"/>
        <v>0</v>
      </c>
      <c r="V35" s="56" t="str">
        <f t="shared" si="3"/>
        <v>/</v>
      </c>
    </row>
    <row r="36" spans="1:22" s="49" customFormat="1" ht="27" customHeight="1" x14ac:dyDescent="0.25">
      <c r="A36" s="50">
        <v>26</v>
      </c>
      <c r="B36" s="50"/>
      <c r="C36" s="50"/>
      <c r="D36" s="50"/>
      <c r="E36" s="50"/>
      <c r="F36" s="50"/>
      <c r="G36" s="50"/>
      <c r="H36" s="65"/>
      <c r="I36" s="51"/>
      <c r="J36" s="52"/>
      <c r="K36" s="52"/>
      <c r="L36" s="52"/>
      <c r="M36" s="52"/>
      <c r="N36" s="52"/>
      <c r="O36" s="53"/>
      <c r="P36" s="51"/>
      <c r="Q36" s="52"/>
      <c r="R36" s="53"/>
      <c r="S36" s="55">
        <f t="shared" si="1"/>
        <v>0</v>
      </c>
      <c r="T36" s="50"/>
      <c r="U36" s="55">
        <f t="shared" si="2"/>
        <v>0</v>
      </c>
      <c r="V36" s="56" t="str">
        <f t="shared" si="3"/>
        <v>/</v>
      </c>
    </row>
    <row r="37" spans="1:22" s="49" customFormat="1" ht="27" customHeight="1" x14ac:dyDescent="0.25">
      <c r="A37" s="50">
        <v>27</v>
      </c>
      <c r="B37" s="50"/>
      <c r="C37" s="50"/>
      <c r="D37" s="50"/>
      <c r="E37" s="50"/>
      <c r="F37" s="50"/>
      <c r="G37" s="50"/>
      <c r="H37" s="65"/>
      <c r="I37" s="51"/>
      <c r="J37" s="52"/>
      <c r="K37" s="52"/>
      <c r="L37" s="52"/>
      <c r="M37" s="52"/>
      <c r="N37" s="52"/>
      <c r="O37" s="53"/>
      <c r="P37" s="51"/>
      <c r="Q37" s="52"/>
      <c r="R37" s="53"/>
      <c r="S37" s="55">
        <f t="shared" si="1"/>
        <v>0</v>
      </c>
      <c r="T37" s="50"/>
      <c r="U37" s="55">
        <f t="shared" si="2"/>
        <v>0</v>
      </c>
      <c r="V37" s="56" t="str">
        <f t="shared" si="3"/>
        <v>/</v>
      </c>
    </row>
    <row r="38" spans="1:22" s="49" customFormat="1" ht="27" customHeight="1" x14ac:dyDescent="0.25">
      <c r="A38" s="50">
        <v>28</v>
      </c>
      <c r="B38" s="50"/>
      <c r="C38" s="50"/>
      <c r="D38" s="50"/>
      <c r="E38" s="50"/>
      <c r="F38" s="50"/>
      <c r="G38" s="50"/>
      <c r="H38" s="65"/>
      <c r="I38" s="51"/>
      <c r="J38" s="52"/>
      <c r="K38" s="52"/>
      <c r="L38" s="52"/>
      <c r="M38" s="52"/>
      <c r="N38" s="52"/>
      <c r="O38" s="53"/>
      <c r="P38" s="51"/>
      <c r="Q38" s="52"/>
      <c r="R38" s="53"/>
      <c r="S38" s="55">
        <f t="shared" si="1"/>
        <v>0</v>
      </c>
      <c r="T38" s="50"/>
      <c r="U38" s="55">
        <f t="shared" si="2"/>
        <v>0</v>
      </c>
      <c r="V38" s="56" t="str">
        <f t="shared" si="3"/>
        <v>/</v>
      </c>
    </row>
    <row r="39" spans="1:22" s="49" customFormat="1" ht="27" customHeight="1" x14ac:dyDescent="0.25">
      <c r="A39" s="50">
        <v>29</v>
      </c>
      <c r="B39" s="50"/>
      <c r="C39" s="50"/>
      <c r="D39" s="50"/>
      <c r="E39" s="50"/>
      <c r="F39" s="50"/>
      <c r="G39" s="50"/>
      <c r="H39" s="65"/>
      <c r="I39" s="51"/>
      <c r="J39" s="52"/>
      <c r="K39" s="52"/>
      <c r="L39" s="52"/>
      <c r="M39" s="52"/>
      <c r="N39" s="52"/>
      <c r="O39" s="53"/>
      <c r="P39" s="51"/>
      <c r="Q39" s="52"/>
      <c r="R39" s="53"/>
      <c r="S39" s="55">
        <f t="shared" si="1"/>
        <v>0</v>
      </c>
      <c r="T39" s="50"/>
      <c r="U39" s="55">
        <f t="shared" si="2"/>
        <v>0</v>
      </c>
      <c r="V39" s="56" t="str">
        <f t="shared" si="3"/>
        <v>/</v>
      </c>
    </row>
    <row r="40" spans="1:22" s="49" customFormat="1" ht="27" customHeight="1" x14ac:dyDescent="0.25">
      <c r="A40" s="50">
        <v>30</v>
      </c>
      <c r="B40" s="50"/>
      <c r="C40" s="50"/>
      <c r="D40" s="50"/>
      <c r="E40" s="50"/>
      <c r="F40" s="50"/>
      <c r="G40" s="50"/>
      <c r="H40" s="65"/>
      <c r="I40" s="51"/>
      <c r="J40" s="52"/>
      <c r="K40" s="52"/>
      <c r="L40" s="52"/>
      <c r="M40" s="52"/>
      <c r="N40" s="52"/>
      <c r="O40" s="53"/>
      <c r="P40" s="51"/>
      <c r="Q40" s="52"/>
      <c r="R40" s="53"/>
      <c r="S40" s="55">
        <f t="shared" si="1"/>
        <v>0</v>
      </c>
      <c r="T40" s="50"/>
      <c r="U40" s="55">
        <f t="shared" si="2"/>
        <v>0</v>
      </c>
      <c r="V40" s="56" t="str">
        <f t="shared" si="3"/>
        <v>/</v>
      </c>
    </row>
    <row r="41" spans="1:22" s="49" customFormat="1" ht="27" customHeight="1" x14ac:dyDescent="0.25">
      <c r="A41" s="50">
        <v>31</v>
      </c>
      <c r="B41" s="50"/>
      <c r="C41" s="50"/>
      <c r="D41" s="50"/>
      <c r="E41" s="50"/>
      <c r="F41" s="50"/>
      <c r="G41" s="50"/>
      <c r="H41" s="65"/>
      <c r="I41" s="51"/>
      <c r="J41" s="52"/>
      <c r="K41" s="52"/>
      <c r="L41" s="52"/>
      <c r="M41" s="52"/>
      <c r="N41" s="52"/>
      <c r="O41" s="53"/>
      <c r="P41" s="51"/>
      <c r="Q41" s="52"/>
      <c r="R41" s="53"/>
      <c r="S41" s="55">
        <f t="shared" si="1"/>
        <v>0</v>
      </c>
      <c r="T41" s="50"/>
      <c r="U41" s="55">
        <f t="shared" si="2"/>
        <v>0</v>
      </c>
      <c r="V41" s="56" t="str">
        <f t="shared" si="3"/>
        <v>/</v>
      </c>
    </row>
    <row r="42" spans="1:22" s="49" customFormat="1" ht="27" customHeight="1" x14ac:dyDescent="0.25">
      <c r="A42" s="50">
        <v>32</v>
      </c>
      <c r="B42" s="50"/>
      <c r="C42" s="50"/>
      <c r="D42" s="50"/>
      <c r="E42" s="50"/>
      <c r="F42" s="50"/>
      <c r="G42" s="50"/>
      <c r="H42" s="65"/>
      <c r="I42" s="51"/>
      <c r="J42" s="52"/>
      <c r="K42" s="52"/>
      <c r="L42" s="52"/>
      <c r="M42" s="52"/>
      <c r="N42" s="52"/>
      <c r="O42" s="53"/>
      <c r="P42" s="51"/>
      <c r="Q42" s="52"/>
      <c r="R42" s="53"/>
      <c r="S42" s="55">
        <f t="shared" si="1"/>
        <v>0</v>
      </c>
      <c r="T42" s="50"/>
      <c r="U42" s="55">
        <f t="shared" si="2"/>
        <v>0</v>
      </c>
      <c r="V42" s="56" t="str">
        <f t="shared" si="3"/>
        <v>/</v>
      </c>
    </row>
    <row r="43" spans="1:22" s="49" customFormat="1" ht="27" customHeight="1" x14ac:dyDescent="0.25">
      <c r="A43" s="50">
        <v>33</v>
      </c>
      <c r="B43" s="50"/>
      <c r="C43" s="50"/>
      <c r="D43" s="50"/>
      <c r="E43" s="50"/>
      <c r="F43" s="50"/>
      <c r="G43" s="50"/>
      <c r="H43" s="65"/>
      <c r="I43" s="51"/>
      <c r="J43" s="52"/>
      <c r="K43" s="52"/>
      <c r="L43" s="52"/>
      <c r="M43" s="52"/>
      <c r="N43" s="52"/>
      <c r="O43" s="53"/>
      <c r="P43" s="51"/>
      <c r="Q43" s="52"/>
      <c r="R43" s="53"/>
      <c r="S43" s="55">
        <f t="shared" si="1"/>
        <v>0</v>
      </c>
      <c r="T43" s="50"/>
      <c r="U43" s="55">
        <f t="shared" si="2"/>
        <v>0</v>
      </c>
      <c r="V43" s="56" t="str">
        <f t="shared" si="3"/>
        <v>/</v>
      </c>
    </row>
    <row r="44" spans="1:22" s="49" customFormat="1" ht="27" customHeight="1" x14ac:dyDescent="0.25">
      <c r="A44" s="50">
        <v>34</v>
      </c>
      <c r="B44" s="50"/>
      <c r="C44" s="50"/>
      <c r="D44" s="50"/>
      <c r="E44" s="50"/>
      <c r="F44" s="50"/>
      <c r="G44" s="50"/>
      <c r="H44" s="65"/>
      <c r="I44" s="51"/>
      <c r="J44" s="52"/>
      <c r="K44" s="52"/>
      <c r="L44" s="52"/>
      <c r="M44" s="52"/>
      <c r="N44" s="52"/>
      <c r="O44" s="53"/>
      <c r="P44" s="51"/>
      <c r="Q44" s="52"/>
      <c r="R44" s="53"/>
      <c r="S44" s="55">
        <f t="shared" si="1"/>
        <v>0</v>
      </c>
      <c r="T44" s="50"/>
      <c r="U44" s="55">
        <f t="shared" si="2"/>
        <v>0</v>
      </c>
      <c r="V44" s="56" t="str">
        <f t="shared" si="3"/>
        <v>/</v>
      </c>
    </row>
    <row r="45" spans="1:22" s="49" customFormat="1" ht="27" customHeight="1" thickBot="1" x14ac:dyDescent="0.3">
      <c r="A45" s="57">
        <v>35</v>
      </c>
      <c r="B45" s="57"/>
      <c r="C45" s="57"/>
      <c r="D45" s="57"/>
      <c r="E45" s="57"/>
      <c r="F45" s="57"/>
      <c r="G45" s="57"/>
      <c r="H45" s="66"/>
      <c r="I45" s="58"/>
      <c r="J45" s="59"/>
      <c r="K45" s="59"/>
      <c r="L45" s="59"/>
      <c r="M45" s="59"/>
      <c r="N45" s="59"/>
      <c r="O45" s="60"/>
      <c r="P45" s="58"/>
      <c r="Q45" s="59"/>
      <c r="R45" s="60"/>
      <c r="S45" s="62">
        <f>SUM(I45:R45)</f>
        <v>0</v>
      </c>
      <c r="T45" s="57"/>
      <c r="U45" s="62">
        <f>SUM(S45,T45)</f>
        <v>0</v>
      </c>
      <c r="V45" s="63" t="str">
        <f t="shared" si="3"/>
        <v>/</v>
      </c>
    </row>
  </sheetData>
  <mergeCells count="20">
    <mergeCell ref="A1:V1"/>
    <mergeCell ref="A2:V2"/>
    <mergeCell ref="A3:V3"/>
    <mergeCell ref="A7:A10"/>
    <mergeCell ref="B7:B10"/>
    <mergeCell ref="C7:C10"/>
    <mergeCell ref="D7:D10"/>
    <mergeCell ref="E7:E10"/>
    <mergeCell ref="F7:F10"/>
    <mergeCell ref="A5:V5"/>
    <mergeCell ref="A4:V4"/>
    <mergeCell ref="G7:G10"/>
    <mergeCell ref="H7:H10"/>
    <mergeCell ref="I7:S7"/>
    <mergeCell ref="T7:T9"/>
    <mergeCell ref="U7:U9"/>
    <mergeCell ref="V7:V10"/>
    <mergeCell ref="I8:O8"/>
    <mergeCell ref="P8:R8"/>
    <mergeCell ref="S8:S9"/>
  </mergeCells>
  <conditionalFormatting sqref="T11:T45">
    <cfRule type="containsBlanks" priority="1" stopIfTrue="1">
      <formula>LEN(TRIM(T11))=0</formula>
    </cfRule>
    <cfRule type="cellIs" dxfId="5" priority="2" operator="lessThan">
      <formula>30</formula>
    </cfRule>
  </conditionalFormatting>
  <dataValidations count="9">
    <dataValidation type="decimal" allowBlank="1" showInputMessage="1" showErrorMessage="1" errorTitle="Грешка при уносу податка" error="Неважећи податак. Молимо Вас да исправите." sqref="L11:M45" xr:uid="{00000000-0002-0000-0200-000000000000}">
      <formula1>0</formula1>
      <formula2>12</formula2>
    </dataValidation>
    <dataValidation type="decimal" allowBlank="1" showInputMessage="1" showErrorMessage="1" errorTitle="Грешка при уносу податка" error="Неважећи податак. Молимо Вас да исправите." sqref="N11:N45" xr:uid="{00000000-0002-0000-0200-000001000000}">
      <formula1>0</formula1>
      <formula2>5</formula2>
    </dataValidation>
    <dataValidation type="custom" operator="equal" showInputMessage="1" showErrorMessage="1" errorTitle="Грешка при уносу податка" error="Неважећи податак. Молимо Вас да исправите." sqref="O11:O45" xr:uid="{00000000-0002-0000-0200-000002000000}">
      <formula1>OR(O11=5,O11=10)</formula1>
    </dataValidation>
    <dataValidation type="decimal" showInputMessage="1" showErrorMessage="1" errorTitle="Грешка при уносу податка" error="Неважећи податак. Молимо Вас да исправите." sqref="I11:J45" xr:uid="{00000000-0002-0000-0200-000003000000}">
      <formula1>0</formula1>
      <formula2>1.5</formula2>
    </dataValidation>
    <dataValidation type="decimal" showInputMessage="1" showErrorMessage="1" errorTitle="Грешка при уносу податка" error="Неважећи податак. Молимо Вас да исправите." sqref="K11:K45" xr:uid="{00000000-0002-0000-0200-000004000000}">
      <formula1>0</formula1>
      <formula2>3</formula2>
    </dataValidation>
    <dataValidation type="decimal" showInputMessage="1" showErrorMessage="1" errorTitle="Грешка при уносу податка" error="Неважећи податак. Молимо Вас да исправите." sqref="P11:P45" xr:uid="{00000000-0002-0000-0200-000005000000}">
      <formula1>0</formula1>
      <formula2>1</formula2>
    </dataValidation>
    <dataValidation type="decimal" showInputMessage="1" showErrorMessage="1" errorTitle="Грешка при уносу податка" error="Неважећи податак. Молимо Вас да исправите." sqref="Q11:Q45" xr:uid="{00000000-0002-0000-0200-000006000000}">
      <formula1>0</formula1>
      <formula2>2</formula2>
    </dataValidation>
    <dataValidation type="decimal" allowBlank="1" showInputMessage="1" showErrorMessage="1" errorTitle="Грешка при уносу податка" error="Неважећи податак. Молимо Вас да исправите." sqref="R11:R45" xr:uid="{00000000-0002-0000-0200-000007000000}">
      <formula1>0</formula1>
      <formula2>2</formula2>
    </dataValidation>
    <dataValidation type="decimal" allowBlank="1" showInputMessage="1" showErrorMessage="1" errorTitle="Грешка при уносу податка" error="Неважећи податак. Молимо Вас да исправите." sqref="T11:T45" xr:uid="{00000000-0002-0000-0200-000008000000}">
      <formula1>0</formula1>
      <formula2>50</formula2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41" orientation="landscape" r:id="rId1"/>
  <headerFooter>
    <oddFooter>&amp;L&amp;T&amp;D&amp;RКОМИСИЈА: ________________________________________________________________________________________________________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46"/>
  <sheetViews>
    <sheetView topLeftCell="A2" zoomScale="50" zoomScaleNormal="50" workbookViewId="0">
      <selection activeCell="S23" sqref="S23"/>
    </sheetView>
  </sheetViews>
  <sheetFormatPr defaultColWidth="9.140625" defaultRowHeight="15" x14ac:dyDescent="0.25"/>
  <cols>
    <col min="1" max="1" width="8" style="14" customWidth="1"/>
    <col min="2" max="2" width="38.42578125" style="14" customWidth="1"/>
    <col min="3" max="3" width="29.85546875" style="14" customWidth="1"/>
    <col min="4" max="4" width="32.85546875" style="14" customWidth="1"/>
    <col min="5" max="5" width="26.140625" style="14" customWidth="1"/>
    <col min="6" max="6" width="32" style="14" customWidth="1"/>
    <col min="7" max="7" width="36.42578125" style="14" customWidth="1"/>
    <col min="8" max="8" width="16.140625" style="14" customWidth="1"/>
    <col min="9" max="12" width="9.140625" style="14"/>
    <col min="13" max="13" width="9.5703125" style="14" customWidth="1"/>
    <col min="14" max="15" width="9.140625" style="14"/>
    <col min="16" max="16" width="7.42578125" style="14" customWidth="1"/>
    <col min="17" max="18" width="8.5703125" style="14" customWidth="1"/>
    <col min="19" max="19" width="9.140625" style="14"/>
    <col min="20" max="20" width="7.42578125" style="14" customWidth="1"/>
    <col min="21" max="21" width="8.42578125" style="14" customWidth="1"/>
    <col min="22" max="22" width="7.5703125" style="14" customWidth="1"/>
    <col min="23" max="24" width="9.140625" style="14"/>
    <col min="25" max="25" width="12.42578125" style="14" bestFit="1" customWidth="1"/>
    <col min="26" max="16384" width="9.140625" style="14"/>
  </cols>
  <sheetData>
    <row r="1" spans="1:26" ht="28.5" x14ac:dyDescent="0.25">
      <c r="A1" s="89" t="s">
        <v>35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89"/>
      <c r="U1" s="89"/>
      <c r="V1" s="89"/>
      <c r="W1" s="13"/>
      <c r="X1" s="13"/>
      <c r="Y1" s="13"/>
      <c r="Z1" s="13"/>
    </row>
    <row r="2" spans="1:26" ht="23.25" customHeight="1" x14ac:dyDescent="0.25">
      <c r="A2" s="89" t="s">
        <v>80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  <c r="V2" s="89"/>
      <c r="W2" s="13"/>
      <c r="X2" s="13"/>
      <c r="Y2" s="13"/>
      <c r="Z2" s="13"/>
    </row>
    <row r="3" spans="1:26" ht="23.25" customHeight="1" x14ac:dyDescent="0.25">
      <c r="A3" s="89" t="s">
        <v>34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  <c r="U3" s="89"/>
      <c r="V3" s="89"/>
      <c r="W3" s="15"/>
      <c r="X3" s="15"/>
      <c r="Y3" s="15"/>
      <c r="Z3" s="15"/>
    </row>
    <row r="4" spans="1:26" ht="21.75" customHeight="1" x14ac:dyDescent="0.25">
      <c r="A4" s="89" t="s">
        <v>79</v>
      </c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89"/>
    </row>
    <row r="5" spans="1:26" ht="24.75" customHeight="1" x14ac:dyDescent="0.25">
      <c r="A5" s="89" t="s">
        <v>45</v>
      </c>
      <c r="B5" s="89"/>
      <c r="C5" s="89"/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  <c r="V5" s="89"/>
    </row>
    <row r="6" spans="1:26" ht="3" customHeight="1" thickBot="1" x14ac:dyDescent="0.3">
      <c r="A6" s="18"/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</row>
    <row r="7" spans="1:26" ht="27" customHeight="1" thickBot="1" x14ac:dyDescent="0.3">
      <c r="A7" s="90" t="s">
        <v>0</v>
      </c>
      <c r="B7" s="92" t="s">
        <v>1</v>
      </c>
      <c r="C7" s="95" t="s">
        <v>2</v>
      </c>
      <c r="D7" s="95" t="s">
        <v>3</v>
      </c>
      <c r="E7" s="95" t="s">
        <v>4</v>
      </c>
      <c r="F7" s="95" t="s">
        <v>5</v>
      </c>
      <c r="G7" s="95" t="s">
        <v>6</v>
      </c>
      <c r="H7" s="70" t="s">
        <v>7</v>
      </c>
      <c r="I7" s="73" t="s">
        <v>24</v>
      </c>
      <c r="J7" s="74"/>
      <c r="K7" s="74"/>
      <c r="L7" s="74"/>
      <c r="M7" s="74"/>
      <c r="N7" s="74"/>
      <c r="O7" s="74"/>
      <c r="P7" s="74"/>
      <c r="Q7" s="74"/>
      <c r="R7" s="74"/>
      <c r="S7" s="75"/>
      <c r="T7" s="76" t="s">
        <v>29</v>
      </c>
      <c r="U7" s="76" t="s">
        <v>30</v>
      </c>
      <c r="V7" s="79" t="s">
        <v>32</v>
      </c>
    </row>
    <row r="8" spans="1:26" ht="34.5" customHeight="1" thickBot="1" x14ac:dyDescent="0.35">
      <c r="A8" s="91"/>
      <c r="B8" s="93"/>
      <c r="C8" s="96"/>
      <c r="D8" s="96"/>
      <c r="E8" s="96"/>
      <c r="F8" s="96"/>
      <c r="G8" s="96"/>
      <c r="H8" s="71"/>
      <c r="I8" s="82" t="s">
        <v>33</v>
      </c>
      <c r="J8" s="74"/>
      <c r="K8" s="74"/>
      <c r="L8" s="74"/>
      <c r="M8" s="74"/>
      <c r="N8" s="74"/>
      <c r="O8" s="83"/>
      <c r="P8" s="84" t="s">
        <v>23</v>
      </c>
      <c r="Q8" s="85"/>
      <c r="R8" s="86"/>
      <c r="S8" s="87" t="s">
        <v>25</v>
      </c>
      <c r="T8" s="77"/>
      <c r="U8" s="77"/>
      <c r="V8" s="80"/>
    </row>
    <row r="9" spans="1:26" ht="259.5" customHeight="1" thickBot="1" x14ac:dyDescent="0.3">
      <c r="A9" s="91"/>
      <c r="B9" s="93"/>
      <c r="C9" s="96"/>
      <c r="D9" s="96"/>
      <c r="E9" s="96"/>
      <c r="F9" s="96"/>
      <c r="G9" s="96"/>
      <c r="H9" s="71"/>
      <c r="I9" s="9" t="s">
        <v>8</v>
      </c>
      <c r="J9" s="10" t="s">
        <v>9</v>
      </c>
      <c r="K9" s="10" t="s">
        <v>42</v>
      </c>
      <c r="L9" s="17" t="s">
        <v>43</v>
      </c>
      <c r="M9" s="17" t="s">
        <v>44</v>
      </c>
      <c r="N9" s="17" t="s">
        <v>38</v>
      </c>
      <c r="O9" s="12" t="s">
        <v>14</v>
      </c>
      <c r="P9" s="9" t="s">
        <v>20</v>
      </c>
      <c r="Q9" s="10" t="s">
        <v>21</v>
      </c>
      <c r="R9" s="12" t="s">
        <v>22</v>
      </c>
      <c r="S9" s="88"/>
      <c r="T9" s="78"/>
      <c r="U9" s="78"/>
      <c r="V9" s="80"/>
    </row>
    <row r="10" spans="1:26" ht="24" customHeight="1" thickBot="1" x14ac:dyDescent="0.3">
      <c r="A10" s="91"/>
      <c r="B10" s="94"/>
      <c r="C10" s="97"/>
      <c r="D10" s="97"/>
      <c r="E10" s="97"/>
      <c r="F10" s="97"/>
      <c r="G10" s="97"/>
      <c r="H10" s="72"/>
      <c r="I10" s="1" t="s">
        <v>15</v>
      </c>
      <c r="J10" s="2" t="s">
        <v>15</v>
      </c>
      <c r="K10" s="2" t="s">
        <v>16</v>
      </c>
      <c r="L10" s="2" t="s">
        <v>17</v>
      </c>
      <c r="M10" s="2" t="s">
        <v>17</v>
      </c>
      <c r="N10" s="2" t="s">
        <v>18</v>
      </c>
      <c r="O10" s="7" t="s">
        <v>19</v>
      </c>
      <c r="P10" s="3" t="s">
        <v>27</v>
      </c>
      <c r="Q10" s="4" t="s">
        <v>28</v>
      </c>
      <c r="R10" s="5" t="s">
        <v>28</v>
      </c>
      <c r="S10" s="8" t="s">
        <v>26</v>
      </c>
      <c r="T10" s="8" t="s">
        <v>26</v>
      </c>
      <c r="U10" s="6" t="s">
        <v>31</v>
      </c>
      <c r="V10" s="81"/>
    </row>
    <row r="11" spans="1:26" s="49" customFormat="1" ht="27" customHeight="1" x14ac:dyDescent="0.25">
      <c r="A11" s="42">
        <v>1</v>
      </c>
      <c r="B11" s="42" t="str">
        <f>[1]Učenici!$B$6</f>
        <v>Андреј Росић</v>
      </c>
      <c r="C11" s="42" t="str">
        <f>[1]Učenici!D6</f>
        <v>ОШ Јован Цвијић</v>
      </c>
      <c r="D11" s="42" t="str">
        <f>[1]Učenici!E6</f>
        <v>Змињак</v>
      </c>
      <c r="E11" s="42" t="str">
        <f>[1]Učenici!F6</f>
        <v>Шабац</v>
      </c>
      <c r="F11" s="42" t="str">
        <f>[1]Učenici!G6</f>
        <v>Мачвански округ</v>
      </c>
      <c r="G11" s="42" t="str">
        <f>[1]Učenici!H6</f>
        <v>Душко Бојић</v>
      </c>
      <c r="H11" s="64" t="str">
        <f>[1]Učenici!I6</f>
        <v>Српски</v>
      </c>
      <c r="I11" s="43"/>
      <c r="J11" s="44"/>
      <c r="K11" s="44"/>
      <c r="L11" s="44"/>
      <c r="M11" s="44"/>
      <c r="N11" s="44"/>
      <c r="O11" s="45"/>
      <c r="P11" s="43"/>
      <c r="Q11" s="44"/>
      <c r="R11" s="45"/>
      <c r="S11" s="47">
        <f>SUM(I11:R11)</f>
        <v>0</v>
      </c>
      <c r="T11" s="42"/>
      <c r="U11" s="47">
        <f>SUM(S11,T11)</f>
        <v>0</v>
      </c>
      <c r="V11" s="48" t="str">
        <f>IF(AND(S11&gt;0,T11&gt;=30,U11&gt;0),_xlfn.RANK.EQ(U11,$U$11:$U$45)+COUNTIFS($U$11:$U$45,U11, $S$11:$S$45, "&gt;"&amp;S11),"/")</f>
        <v>/</v>
      </c>
    </row>
    <row r="12" spans="1:26" s="49" customFormat="1" ht="27" customHeight="1" x14ac:dyDescent="0.25">
      <c r="A12" s="50">
        <v>2</v>
      </c>
      <c r="B12" s="50" t="str">
        <f>[1]Učenici!$B$10</f>
        <v>Вељко Илић</v>
      </c>
      <c r="C12" s="50" t="str">
        <f>[1]Učenici!D10</f>
        <v>ОШ Јеврем Обреновић</v>
      </c>
      <c r="D12" s="50" t="str">
        <f>[1]Učenici!E10</f>
        <v>Шабац</v>
      </c>
      <c r="E12" s="50" t="str">
        <f>[1]Učenici!F10</f>
        <v>Шабац</v>
      </c>
      <c r="F12" s="50" t="str">
        <f>[1]Učenici!G10</f>
        <v>Мачвански округ</v>
      </c>
      <c r="G12" s="50" t="str">
        <f>[1]Učenici!H10</f>
        <v>Милан Перишић</v>
      </c>
      <c r="H12" s="65" t="str">
        <f>[1]Učenici!I10</f>
        <v>Српски</v>
      </c>
      <c r="I12" s="51">
        <v>1.5</v>
      </c>
      <c r="J12" s="52">
        <v>1.5</v>
      </c>
      <c r="K12" s="52">
        <v>1</v>
      </c>
      <c r="L12" s="52">
        <v>5</v>
      </c>
      <c r="M12" s="52">
        <v>5</v>
      </c>
      <c r="N12" s="52">
        <v>5</v>
      </c>
      <c r="O12" s="53">
        <v>5</v>
      </c>
      <c r="P12" s="51">
        <v>1</v>
      </c>
      <c r="Q12" s="52">
        <v>2</v>
      </c>
      <c r="R12" s="53">
        <v>2</v>
      </c>
      <c r="S12" s="55">
        <f>SUM(I12:R12)</f>
        <v>29</v>
      </c>
      <c r="T12" s="50">
        <v>22.5</v>
      </c>
      <c r="U12" s="55">
        <f>SUM(S12,T12)</f>
        <v>51.5</v>
      </c>
      <c r="V12" s="56" t="str">
        <f t="shared" ref="V12:V16" si="0">IF(AND(S12&gt;0,T12&gt;=30,U12&gt;0),_xlfn.RANK.EQ(U12,$U$11:$U$45)+COUNTIFS($U$11:$U$45,U12, $S$11:$S$45, "&gt;"&amp;S12),"/")</f>
        <v>/</v>
      </c>
    </row>
    <row r="13" spans="1:26" s="49" customFormat="1" ht="27" customHeight="1" x14ac:dyDescent="0.25">
      <c r="A13" s="50">
        <v>3</v>
      </c>
      <c r="B13" s="50" t="str">
        <f>[1]Učenici!$B$16</f>
        <v>Вељко Поповић</v>
      </c>
      <c r="C13" s="50" t="str">
        <f>[1]Učenici!D16</f>
        <v>ОШ Јован Цвијић</v>
      </c>
      <c r="D13" s="50" t="str">
        <f>[1]Učenici!E16</f>
        <v>Змињак</v>
      </c>
      <c r="E13" s="50" t="str">
        <f>[1]Učenici!F16</f>
        <v>Шабац</v>
      </c>
      <c r="F13" s="50" t="str">
        <f>[1]Učenici!G16</f>
        <v>Мачвански округ</v>
      </c>
      <c r="G13" s="50" t="str">
        <f>[1]Učenici!H16</f>
        <v>Душко Бојић</v>
      </c>
      <c r="H13" s="65" t="str">
        <f>[1]Učenici!I16</f>
        <v>Српски</v>
      </c>
      <c r="I13" s="51"/>
      <c r="J13" s="52"/>
      <c r="K13" s="52"/>
      <c r="L13" s="52"/>
      <c r="M13" s="52"/>
      <c r="N13" s="52"/>
      <c r="O13" s="53"/>
      <c r="P13" s="51"/>
      <c r="Q13" s="52"/>
      <c r="R13" s="53"/>
      <c r="S13" s="55">
        <f t="shared" ref="S13:S44" si="1">SUM(I13:R13)</f>
        <v>0</v>
      </c>
      <c r="T13" s="50"/>
      <c r="U13" s="55">
        <f t="shared" ref="U13:U44" si="2">SUM(S13,T13)</f>
        <v>0</v>
      </c>
      <c r="V13" s="56" t="str">
        <f t="shared" si="0"/>
        <v>/</v>
      </c>
    </row>
    <row r="14" spans="1:26" s="49" customFormat="1" ht="27" customHeight="1" x14ac:dyDescent="0.25">
      <c r="A14" s="50">
        <v>4</v>
      </c>
      <c r="B14" s="50" t="str">
        <f>[1]Učenici!$B$20</f>
        <v>Милица Обрадовић</v>
      </c>
      <c r="C14" s="50" t="str">
        <f>[1]Učenici!D20</f>
        <v>ОШ Мајур</v>
      </c>
      <c r="D14" s="50" t="str">
        <f>[1]Učenici!E20</f>
        <v>Мајур</v>
      </c>
      <c r="E14" s="50" t="str">
        <f>[1]Učenici!F20</f>
        <v>Шабац</v>
      </c>
      <c r="F14" s="50" t="str">
        <f>[1]Učenici!G20</f>
        <v>Мачвански округ</v>
      </c>
      <c r="G14" s="50" t="str">
        <f>[1]Učenici!H20</f>
        <v>Марина Протић</v>
      </c>
      <c r="H14" s="65" t="str">
        <f>[1]Učenici!I20</f>
        <v>Српски</v>
      </c>
      <c r="I14" s="51">
        <v>1.5</v>
      </c>
      <c r="J14" s="52">
        <v>1</v>
      </c>
      <c r="K14" s="52">
        <v>0</v>
      </c>
      <c r="L14" s="52">
        <v>1</v>
      </c>
      <c r="M14" s="52">
        <v>2</v>
      </c>
      <c r="N14" s="52">
        <v>5</v>
      </c>
      <c r="O14" s="53">
        <v>5</v>
      </c>
      <c r="P14" s="51">
        <v>0</v>
      </c>
      <c r="Q14" s="52">
        <v>1</v>
      </c>
      <c r="R14" s="53">
        <v>0</v>
      </c>
      <c r="S14" s="55">
        <f t="shared" si="1"/>
        <v>16.5</v>
      </c>
      <c r="T14" s="50">
        <v>24.5</v>
      </c>
      <c r="U14" s="55">
        <f t="shared" si="2"/>
        <v>41</v>
      </c>
      <c r="V14" s="56" t="str">
        <f t="shared" si="0"/>
        <v>/</v>
      </c>
    </row>
    <row r="15" spans="1:26" s="49" customFormat="1" ht="27" customHeight="1" x14ac:dyDescent="0.25">
      <c r="A15" s="50">
        <v>5</v>
      </c>
      <c r="B15" s="50" t="str">
        <f>[1]Učenici!$B$25</f>
        <v>Милица Зечевић</v>
      </c>
      <c r="C15" s="50" t="str">
        <f>[1]Učenici!D25</f>
        <v>ОШ Јеврем Обреновић</v>
      </c>
      <c r="D15" s="50" t="str">
        <f>[1]Učenici!E25</f>
        <v>Шабац</v>
      </c>
      <c r="E15" s="50" t="str">
        <f>[1]Učenici!F25</f>
        <v>Шабац</v>
      </c>
      <c r="F15" s="50" t="str">
        <f>[1]Učenici!G25</f>
        <v>Мачвански округ</v>
      </c>
      <c r="G15" s="50" t="str">
        <f>[1]Učenici!H25</f>
        <v>Милан Перишић</v>
      </c>
      <c r="H15" s="65" t="str">
        <f>[1]Učenici!I25</f>
        <v>Српски</v>
      </c>
      <c r="I15" s="51">
        <v>1.5</v>
      </c>
      <c r="J15" s="52">
        <v>1.5</v>
      </c>
      <c r="K15" s="52">
        <v>3</v>
      </c>
      <c r="L15" s="52">
        <v>12</v>
      </c>
      <c r="M15" s="52">
        <v>12</v>
      </c>
      <c r="N15" s="52">
        <v>5</v>
      </c>
      <c r="O15" s="53">
        <v>10</v>
      </c>
      <c r="P15" s="51">
        <v>1</v>
      </c>
      <c r="Q15" s="52">
        <v>2</v>
      </c>
      <c r="R15" s="53">
        <v>2</v>
      </c>
      <c r="S15" s="55">
        <f t="shared" si="1"/>
        <v>50</v>
      </c>
      <c r="T15" s="50">
        <v>32</v>
      </c>
      <c r="U15" s="55">
        <f t="shared" si="2"/>
        <v>82</v>
      </c>
      <c r="V15" s="56">
        <f t="shared" si="0"/>
        <v>2</v>
      </c>
    </row>
    <row r="16" spans="1:26" s="49" customFormat="1" ht="27" customHeight="1" x14ac:dyDescent="0.25">
      <c r="A16" s="50">
        <v>6</v>
      </c>
      <c r="B16" s="50" t="str">
        <f>[1]Učenici!$B$34</f>
        <v>Петар Којић</v>
      </c>
      <c r="C16" s="50" t="str">
        <f>[1]Učenici!D34</f>
        <v>ОШ Николај Велимировић</v>
      </c>
      <c r="D16" s="50" t="str">
        <f>[1]Učenici!E34</f>
        <v>Шабац</v>
      </c>
      <c r="E16" s="50" t="str">
        <f>[1]Učenici!F34</f>
        <v>Шабац</v>
      </c>
      <c r="F16" s="50" t="str">
        <f>[1]Učenici!G34</f>
        <v>Мачвански округ</v>
      </c>
      <c r="G16" s="50" t="s">
        <v>82</v>
      </c>
      <c r="H16" s="65" t="str">
        <f>[1]Učenici!I34</f>
        <v>Српски</v>
      </c>
      <c r="I16" s="51">
        <v>1.5</v>
      </c>
      <c r="J16" s="52">
        <v>1.5</v>
      </c>
      <c r="K16" s="52">
        <v>0</v>
      </c>
      <c r="L16" s="52">
        <v>6</v>
      </c>
      <c r="M16" s="52">
        <v>10</v>
      </c>
      <c r="N16" s="52">
        <v>4</v>
      </c>
      <c r="O16" s="53">
        <v>10</v>
      </c>
      <c r="P16" s="51">
        <v>1</v>
      </c>
      <c r="Q16" s="52">
        <v>2</v>
      </c>
      <c r="R16" s="53">
        <v>2</v>
      </c>
      <c r="S16" s="55">
        <f t="shared" si="1"/>
        <v>38</v>
      </c>
      <c r="T16" s="50">
        <v>33.5</v>
      </c>
      <c r="U16" s="55">
        <f t="shared" si="2"/>
        <v>71.5</v>
      </c>
      <c r="V16" s="56">
        <f t="shared" si="0"/>
        <v>3</v>
      </c>
    </row>
    <row r="17" spans="1:22" s="49" customFormat="1" ht="27" customHeight="1" x14ac:dyDescent="0.25">
      <c r="A17" s="50">
        <v>7</v>
      </c>
      <c r="B17" s="50" t="str">
        <f>[1]Učenici!$B$38</f>
        <v>Лука Стјепановић</v>
      </c>
      <c r="C17" s="50" t="str">
        <f>[1]Učenici!D38</f>
        <v>ОШ Јован Цвијић</v>
      </c>
      <c r="D17" s="50" t="str">
        <f>[1]Učenici!E38</f>
        <v>Змињак</v>
      </c>
      <c r="E17" s="50" t="str">
        <f>[1]Učenici!F38</f>
        <v>Шабац</v>
      </c>
      <c r="F17" s="50" t="str">
        <f>[1]Učenici!G38</f>
        <v>Мачвански округ</v>
      </c>
      <c r="G17" s="50" t="str">
        <f>[1]Učenici!H38</f>
        <v>Душко Бојић</v>
      </c>
      <c r="H17" s="65" t="str">
        <f>[1]Učenici!I38</f>
        <v>Српски</v>
      </c>
      <c r="I17" s="51"/>
      <c r="J17" s="52"/>
      <c r="K17" s="52"/>
      <c r="L17" s="52"/>
      <c r="M17" s="52"/>
      <c r="N17" s="52"/>
      <c r="O17" s="53"/>
      <c r="P17" s="51"/>
      <c r="Q17" s="52"/>
      <c r="R17" s="53"/>
      <c r="S17" s="55">
        <f t="shared" si="1"/>
        <v>0</v>
      </c>
      <c r="T17" s="50"/>
      <c r="U17" s="55">
        <f t="shared" si="2"/>
        <v>0</v>
      </c>
      <c r="V17" s="56" t="str">
        <f t="shared" ref="V17:V45" si="3">IF(AND(S17&gt;0,T17&gt;30,U17&gt;0),_xlfn.RANK.EQ(U17,$U$11:$U$45),"/")</f>
        <v>/</v>
      </c>
    </row>
    <row r="18" spans="1:22" s="49" customFormat="1" ht="27" customHeight="1" x14ac:dyDescent="0.25">
      <c r="A18" s="50">
        <v>8</v>
      </c>
      <c r="B18" s="50" t="str">
        <f>[1]Učenici!$B$45</f>
        <v>Лазар Милинковић</v>
      </c>
      <c r="C18" s="50" t="str">
        <f>[1]Učenici!D45</f>
        <v>ОШ Јован Цвијић</v>
      </c>
      <c r="D18" s="50" t="str">
        <f>[1]Učenici!E45</f>
        <v>Змињак</v>
      </c>
      <c r="E18" s="50" t="str">
        <f>[1]Učenici!F45</f>
        <v>Шабац</v>
      </c>
      <c r="F18" s="50" t="str">
        <f>[1]Učenici!G45</f>
        <v>Мачвански округ</v>
      </c>
      <c r="G18" s="50" t="str">
        <f>[1]Učenici!H45</f>
        <v>Душко Бојић</v>
      </c>
      <c r="H18" s="65" t="str">
        <f>[1]Učenici!I45</f>
        <v>Српски</v>
      </c>
      <c r="I18" s="51"/>
      <c r="J18" s="52"/>
      <c r="K18" s="52"/>
      <c r="L18" s="52"/>
      <c r="M18" s="52"/>
      <c r="N18" s="52"/>
      <c r="O18" s="53"/>
      <c r="P18" s="51"/>
      <c r="Q18" s="52"/>
      <c r="R18" s="53"/>
      <c r="S18" s="55">
        <f t="shared" si="1"/>
        <v>0</v>
      </c>
      <c r="T18" s="50"/>
      <c r="U18" s="55">
        <f t="shared" si="2"/>
        <v>0</v>
      </c>
      <c r="V18" s="56" t="str">
        <f t="shared" si="3"/>
        <v>/</v>
      </c>
    </row>
    <row r="19" spans="1:22" s="49" customFormat="1" ht="27" customHeight="1" x14ac:dyDescent="0.25">
      <c r="A19" s="50">
        <v>9</v>
      </c>
      <c r="B19" s="50" t="str">
        <f>[1]Učenici!$B$53</f>
        <v>Наталија Алановић</v>
      </c>
      <c r="C19" s="50" t="str">
        <f>[1]Učenici!D53</f>
        <v>ОШ Јован Цвијић</v>
      </c>
      <c r="D19" s="50" t="str">
        <f>[1]Učenici!E53</f>
        <v>Змињак</v>
      </c>
      <c r="E19" s="50" t="str">
        <f>[1]Učenici!F53</f>
        <v>Шабац</v>
      </c>
      <c r="F19" s="50" t="str">
        <f>[1]Učenici!G53</f>
        <v>Мачвански округ</v>
      </c>
      <c r="G19" s="50" t="str">
        <f>[1]Učenici!H53</f>
        <v>Душко Бојић</v>
      </c>
      <c r="H19" s="65" t="str">
        <f>[1]Učenici!I53</f>
        <v>Српски</v>
      </c>
      <c r="I19" s="51"/>
      <c r="J19" s="52"/>
      <c r="K19" s="52"/>
      <c r="L19" s="52"/>
      <c r="M19" s="52"/>
      <c r="N19" s="52"/>
      <c r="O19" s="53"/>
      <c r="P19" s="51"/>
      <c r="Q19" s="52"/>
      <c r="R19" s="53"/>
      <c r="S19" s="55">
        <f t="shared" si="1"/>
        <v>0</v>
      </c>
      <c r="T19" s="50"/>
      <c r="U19" s="55">
        <f t="shared" si="2"/>
        <v>0</v>
      </c>
      <c r="V19" s="56" t="str">
        <f t="shared" si="3"/>
        <v>/</v>
      </c>
    </row>
    <row r="20" spans="1:22" s="49" customFormat="1" ht="27" customHeight="1" x14ac:dyDescent="0.25">
      <c r="A20" s="50">
        <v>10</v>
      </c>
      <c r="B20" s="50" t="str">
        <f>[1]Učenici!$B$58</f>
        <v>Софија Ристић</v>
      </c>
      <c r="C20" s="50" t="str">
        <f>[1]Učenici!D58</f>
        <v>ОШ Јован Цвијић</v>
      </c>
      <c r="D20" s="50" t="str">
        <f>[1]Učenici!E58</f>
        <v>Змињак</v>
      </c>
      <c r="E20" s="50" t="str">
        <f>[1]Učenici!F58</f>
        <v>Шабац</v>
      </c>
      <c r="F20" s="50" t="str">
        <f>[1]Učenici!G58</f>
        <v>Мачвански округ</v>
      </c>
      <c r="G20" s="50" t="str">
        <f>[1]Učenici!H58</f>
        <v>Душко Бојић</v>
      </c>
      <c r="H20" s="65" t="str">
        <f>[1]Učenici!I58</f>
        <v>Српски</v>
      </c>
      <c r="I20" s="51"/>
      <c r="J20" s="52"/>
      <c r="K20" s="52"/>
      <c r="L20" s="52"/>
      <c r="M20" s="52"/>
      <c r="N20" s="52"/>
      <c r="O20" s="53"/>
      <c r="P20" s="51"/>
      <c r="Q20" s="52"/>
      <c r="R20" s="53"/>
      <c r="S20" s="55">
        <f t="shared" si="1"/>
        <v>0</v>
      </c>
      <c r="T20" s="50"/>
      <c r="U20" s="55">
        <f t="shared" si="2"/>
        <v>0</v>
      </c>
      <c r="V20" s="56" t="str">
        <f t="shared" si="3"/>
        <v>/</v>
      </c>
    </row>
    <row r="21" spans="1:22" s="49" customFormat="1" ht="27" customHeight="1" x14ac:dyDescent="0.25">
      <c r="A21" s="50">
        <v>11</v>
      </c>
      <c r="B21" s="50" t="str">
        <f>[1]Učenici!$B$62</f>
        <v>Матеја Максимовић</v>
      </c>
      <c r="C21" s="50" t="str">
        <f>[1]Učenici!D62</f>
        <v>ОШ Мајур</v>
      </c>
      <c r="D21" s="50" t="str">
        <f>[1]Učenici!E62</f>
        <v>Мајур</v>
      </c>
      <c r="E21" s="50" t="str">
        <f>[1]Učenici!F62</f>
        <v>Шабац</v>
      </c>
      <c r="F21" s="50" t="str">
        <f>[1]Učenici!G62</f>
        <v>Мачвански округ</v>
      </c>
      <c r="G21" s="50" t="str">
        <f>[1]Učenici!H62</f>
        <v>Марина Протић</v>
      </c>
      <c r="H21" s="65" t="str">
        <f>[1]Učenici!I62</f>
        <v>Српски</v>
      </c>
      <c r="I21" s="51"/>
      <c r="J21" s="52"/>
      <c r="K21" s="52"/>
      <c r="L21" s="52"/>
      <c r="M21" s="52"/>
      <c r="N21" s="52"/>
      <c r="O21" s="53"/>
      <c r="P21" s="51"/>
      <c r="Q21" s="52"/>
      <c r="R21" s="53"/>
      <c r="S21" s="55">
        <f t="shared" si="1"/>
        <v>0</v>
      </c>
      <c r="T21" s="50"/>
      <c r="U21" s="55">
        <f t="shared" si="2"/>
        <v>0</v>
      </c>
      <c r="V21" s="56" t="str">
        <f t="shared" si="3"/>
        <v>/</v>
      </c>
    </row>
    <row r="22" spans="1:22" s="49" customFormat="1" ht="27" customHeight="1" x14ac:dyDescent="0.25">
      <c r="A22" s="50">
        <v>12</v>
      </c>
      <c r="B22" s="50" t="str">
        <f>[1]Učenici!$B$65</f>
        <v>Вукашин Васиљевић</v>
      </c>
      <c r="C22" s="50" t="str">
        <f>[1]Učenici!D65</f>
        <v>ОШ Јован Цвијић</v>
      </c>
      <c r="D22" s="50" t="str">
        <f>[1]Učenici!E65</f>
        <v>Змињак</v>
      </c>
      <c r="E22" s="50" t="str">
        <f>[1]Učenici!F65</f>
        <v>Шабац</v>
      </c>
      <c r="F22" s="50" t="str">
        <f>[1]Učenici!G65</f>
        <v>Мачвански округ</v>
      </c>
      <c r="G22" s="50" t="str">
        <f>[1]Učenici!H65</f>
        <v>Душко Бојић</v>
      </c>
      <c r="H22" s="65" t="str">
        <f>[1]Učenici!I65</f>
        <v>Српски</v>
      </c>
      <c r="I22" s="51"/>
      <c r="J22" s="52"/>
      <c r="K22" s="52"/>
      <c r="L22" s="52"/>
      <c r="M22" s="52"/>
      <c r="N22" s="52"/>
      <c r="O22" s="53"/>
      <c r="P22" s="51"/>
      <c r="Q22" s="52"/>
      <c r="R22" s="53"/>
      <c r="S22" s="55">
        <f t="shared" si="1"/>
        <v>0</v>
      </c>
      <c r="T22" s="50"/>
      <c r="U22" s="55">
        <f t="shared" si="2"/>
        <v>0</v>
      </c>
      <c r="V22" s="56" t="str">
        <f t="shared" si="3"/>
        <v>/</v>
      </c>
    </row>
    <row r="23" spans="1:22" s="49" customFormat="1" ht="27" customHeight="1" x14ac:dyDescent="0.25">
      <c r="A23" s="50">
        <v>13</v>
      </c>
      <c r="B23" s="50" t="str">
        <f>[1]Učenici!$B$67</f>
        <v>Ања Јанковић</v>
      </c>
      <c r="C23" s="50" t="str">
        <f>[1]Učenici!D67</f>
        <v>ОШ Јеврем Обреновић</v>
      </c>
      <c r="D23" s="50" t="str">
        <f>[1]Učenici!E67</f>
        <v>Шабац</v>
      </c>
      <c r="E23" s="50" t="str">
        <f>[1]Učenici!F67</f>
        <v>Шабац</v>
      </c>
      <c r="F23" s="50" t="str">
        <f>[1]Učenici!G67</f>
        <v>Мачвански округ</v>
      </c>
      <c r="G23" s="50" t="str">
        <f>[1]Učenici!H67</f>
        <v>Милан Перишић</v>
      </c>
      <c r="H23" s="65" t="str">
        <f>[1]Učenici!I67</f>
        <v>Српски</v>
      </c>
      <c r="I23" s="51">
        <v>1.5</v>
      </c>
      <c r="J23" s="52">
        <v>1.5</v>
      </c>
      <c r="K23" s="52">
        <v>3</v>
      </c>
      <c r="L23" s="52">
        <v>12</v>
      </c>
      <c r="M23" s="52">
        <v>12</v>
      </c>
      <c r="N23" s="52">
        <v>5</v>
      </c>
      <c r="O23" s="53">
        <v>10</v>
      </c>
      <c r="P23" s="51">
        <v>1</v>
      </c>
      <c r="Q23" s="52">
        <v>2</v>
      </c>
      <c r="R23" s="53">
        <v>2</v>
      </c>
      <c r="S23" s="55">
        <f t="shared" si="1"/>
        <v>50</v>
      </c>
      <c r="T23" s="50">
        <v>36.5</v>
      </c>
      <c r="U23" s="55">
        <f t="shared" si="2"/>
        <v>86.5</v>
      </c>
      <c r="V23" s="56">
        <f t="shared" si="3"/>
        <v>1</v>
      </c>
    </row>
    <row r="24" spans="1:22" s="49" customFormat="1" ht="27" customHeight="1" x14ac:dyDescent="0.25">
      <c r="A24" s="50">
        <v>14</v>
      </c>
      <c r="B24" s="50" t="str">
        <f>[1]Učenici!$B$72</f>
        <v>Михаило Лазић</v>
      </c>
      <c r="C24" s="50" t="str">
        <f>[1]Učenici!D72</f>
        <v>ОШ Јован Цвијић</v>
      </c>
      <c r="D24" s="50" t="str">
        <f>[1]Učenici!E72</f>
        <v>Змињак</v>
      </c>
      <c r="E24" s="50" t="str">
        <f>[1]Učenici!F72</f>
        <v>Шабац</v>
      </c>
      <c r="F24" s="50" t="str">
        <f>[1]Učenici!G72</f>
        <v>Мачвански округ</v>
      </c>
      <c r="G24" s="50" t="str">
        <f>[1]Učenici!H72</f>
        <v>Душко Бојић</v>
      </c>
      <c r="H24" s="65" t="str">
        <f>[1]Učenici!I72</f>
        <v>Српски</v>
      </c>
      <c r="I24" s="51"/>
      <c r="J24" s="52"/>
      <c r="K24" s="52"/>
      <c r="L24" s="52"/>
      <c r="M24" s="52"/>
      <c r="N24" s="52"/>
      <c r="O24" s="53"/>
      <c r="P24" s="51"/>
      <c r="Q24" s="52"/>
      <c r="R24" s="53"/>
      <c r="S24" s="55">
        <f t="shared" si="1"/>
        <v>0</v>
      </c>
      <c r="T24" s="50"/>
      <c r="U24" s="55">
        <f t="shared" si="2"/>
        <v>0</v>
      </c>
      <c r="V24" s="56" t="str">
        <f t="shared" si="3"/>
        <v>/</v>
      </c>
    </row>
    <row r="25" spans="1:22" s="49" customFormat="1" ht="27" customHeight="1" x14ac:dyDescent="0.25">
      <c r="A25" s="50">
        <v>15</v>
      </c>
      <c r="B25" s="50"/>
      <c r="C25" s="50"/>
      <c r="D25" s="50"/>
      <c r="E25" s="50"/>
      <c r="F25" s="50"/>
      <c r="G25" s="50"/>
      <c r="H25" s="65"/>
      <c r="I25" s="51"/>
      <c r="J25" s="52"/>
      <c r="K25" s="52"/>
      <c r="L25" s="52"/>
      <c r="M25" s="52"/>
      <c r="N25" s="52"/>
      <c r="O25" s="53"/>
      <c r="P25" s="51"/>
      <c r="Q25" s="52"/>
      <c r="R25" s="53"/>
      <c r="S25" s="55">
        <f t="shared" si="1"/>
        <v>0</v>
      </c>
      <c r="T25" s="50"/>
      <c r="U25" s="55">
        <f t="shared" si="2"/>
        <v>0</v>
      </c>
      <c r="V25" s="56" t="str">
        <f t="shared" si="3"/>
        <v>/</v>
      </c>
    </row>
    <row r="26" spans="1:22" s="49" customFormat="1" ht="27" customHeight="1" x14ac:dyDescent="0.25">
      <c r="A26" s="50">
        <v>16</v>
      </c>
      <c r="B26" s="50"/>
      <c r="C26" s="50"/>
      <c r="D26" s="50"/>
      <c r="E26" s="50"/>
      <c r="F26" s="50"/>
      <c r="G26" s="50"/>
      <c r="H26" s="65"/>
      <c r="I26" s="51"/>
      <c r="J26" s="52"/>
      <c r="K26" s="52"/>
      <c r="L26" s="52"/>
      <c r="M26" s="52"/>
      <c r="N26" s="52"/>
      <c r="O26" s="53"/>
      <c r="P26" s="51"/>
      <c r="Q26" s="52"/>
      <c r="R26" s="53"/>
      <c r="S26" s="55">
        <f t="shared" si="1"/>
        <v>0</v>
      </c>
      <c r="T26" s="50"/>
      <c r="U26" s="55">
        <f t="shared" si="2"/>
        <v>0</v>
      </c>
      <c r="V26" s="56" t="str">
        <f t="shared" si="3"/>
        <v>/</v>
      </c>
    </row>
    <row r="27" spans="1:22" s="49" customFormat="1" ht="27" customHeight="1" x14ac:dyDescent="0.25">
      <c r="A27" s="50">
        <v>17</v>
      </c>
      <c r="B27" s="50"/>
      <c r="C27" s="50"/>
      <c r="D27" s="50"/>
      <c r="E27" s="50"/>
      <c r="F27" s="50"/>
      <c r="G27" s="50"/>
      <c r="H27" s="65"/>
      <c r="I27" s="51"/>
      <c r="J27" s="52"/>
      <c r="K27" s="52"/>
      <c r="L27" s="52"/>
      <c r="M27" s="52"/>
      <c r="N27" s="52"/>
      <c r="O27" s="53"/>
      <c r="P27" s="51"/>
      <c r="Q27" s="52"/>
      <c r="R27" s="53"/>
      <c r="S27" s="55">
        <f t="shared" si="1"/>
        <v>0</v>
      </c>
      <c r="T27" s="50"/>
      <c r="U27" s="55">
        <f t="shared" si="2"/>
        <v>0</v>
      </c>
      <c r="V27" s="56" t="str">
        <f t="shared" si="3"/>
        <v>/</v>
      </c>
    </row>
    <row r="28" spans="1:22" s="49" customFormat="1" ht="27" customHeight="1" x14ac:dyDescent="0.25">
      <c r="A28" s="50">
        <v>18</v>
      </c>
      <c r="B28" s="50"/>
      <c r="C28" s="50"/>
      <c r="D28" s="50"/>
      <c r="E28" s="50"/>
      <c r="F28" s="50"/>
      <c r="G28" s="50"/>
      <c r="H28" s="65"/>
      <c r="I28" s="51"/>
      <c r="J28" s="52"/>
      <c r="K28" s="52"/>
      <c r="L28" s="52"/>
      <c r="M28" s="52"/>
      <c r="N28" s="52"/>
      <c r="O28" s="53"/>
      <c r="P28" s="51"/>
      <c r="Q28" s="52"/>
      <c r="R28" s="53"/>
      <c r="S28" s="55">
        <f t="shared" si="1"/>
        <v>0</v>
      </c>
      <c r="T28" s="50"/>
      <c r="U28" s="55">
        <f t="shared" si="2"/>
        <v>0</v>
      </c>
      <c r="V28" s="56" t="str">
        <f t="shared" si="3"/>
        <v>/</v>
      </c>
    </row>
    <row r="29" spans="1:22" s="49" customFormat="1" ht="27" customHeight="1" x14ac:dyDescent="0.25">
      <c r="A29" s="50">
        <v>19</v>
      </c>
      <c r="B29" s="50"/>
      <c r="C29" s="50"/>
      <c r="D29" s="50"/>
      <c r="E29" s="50"/>
      <c r="F29" s="50"/>
      <c r="G29" s="50"/>
      <c r="H29" s="65"/>
      <c r="I29" s="51"/>
      <c r="J29" s="52"/>
      <c r="K29" s="52"/>
      <c r="L29" s="52"/>
      <c r="M29" s="52"/>
      <c r="N29" s="52"/>
      <c r="O29" s="53"/>
      <c r="P29" s="51"/>
      <c r="Q29" s="52"/>
      <c r="R29" s="53"/>
      <c r="S29" s="55">
        <f t="shared" si="1"/>
        <v>0</v>
      </c>
      <c r="T29" s="50"/>
      <c r="U29" s="55">
        <f t="shared" si="2"/>
        <v>0</v>
      </c>
      <c r="V29" s="56" t="str">
        <f t="shared" si="3"/>
        <v>/</v>
      </c>
    </row>
    <row r="30" spans="1:22" s="49" customFormat="1" ht="27" customHeight="1" x14ac:dyDescent="0.25">
      <c r="A30" s="50">
        <v>20</v>
      </c>
      <c r="B30" s="50"/>
      <c r="C30" s="50"/>
      <c r="D30" s="50"/>
      <c r="E30" s="50"/>
      <c r="F30" s="50"/>
      <c r="G30" s="50"/>
      <c r="H30" s="65"/>
      <c r="I30" s="51"/>
      <c r="J30" s="52"/>
      <c r="K30" s="52"/>
      <c r="L30" s="52"/>
      <c r="M30" s="52"/>
      <c r="N30" s="52"/>
      <c r="O30" s="53"/>
      <c r="P30" s="51"/>
      <c r="Q30" s="52"/>
      <c r="R30" s="53"/>
      <c r="S30" s="55">
        <f t="shared" si="1"/>
        <v>0</v>
      </c>
      <c r="T30" s="50"/>
      <c r="U30" s="55">
        <f t="shared" si="2"/>
        <v>0</v>
      </c>
      <c r="V30" s="56" t="str">
        <f t="shared" si="3"/>
        <v>/</v>
      </c>
    </row>
    <row r="31" spans="1:22" s="49" customFormat="1" ht="27" customHeight="1" x14ac:dyDescent="0.25">
      <c r="A31" s="50">
        <v>21</v>
      </c>
      <c r="B31" s="50"/>
      <c r="C31" s="50"/>
      <c r="D31" s="50"/>
      <c r="E31" s="50"/>
      <c r="F31" s="50"/>
      <c r="G31" s="50"/>
      <c r="H31" s="65"/>
      <c r="I31" s="51"/>
      <c r="J31" s="52"/>
      <c r="K31" s="52"/>
      <c r="L31" s="52"/>
      <c r="M31" s="52"/>
      <c r="N31" s="52"/>
      <c r="O31" s="53"/>
      <c r="P31" s="51"/>
      <c r="Q31" s="52"/>
      <c r="R31" s="53"/>
      <c r="S31" s="55">
        <f t="shared" si="1"/>
        <v>0</v>
      </c>
      <c r="T31" s="50"/>
      <c r="U31" s="55">
        <f t="shared" si="2"/>
        <v>0</v>
      </c>
      <c r="V31" s="56" t="str">
        <f t="shared" si="3"/>
        <v>/</v>
      </c>
    </row>
    <row r="32" spans="1:22" s="49" customFormat="1" ht="27" customHeight="1" x14ac:dyDescent="0.25">
      <c r="A32" s="50">
        <v>22</v>
      </c>
      <c r="B32" s="50"/>
      <c r="C32" s="50"/>
      <c r="D32" s="50"/>
      <c r="E32" s="50"/>
      <c r="F32" s="50"/>
      <c r="G32" s="50"/>
      <c r="H32" s="65"/>
      <c r="I32" s="51"/>
      <c r="J32" s="52"/>
      <c r="K32" s="52"/>
      <c r="L32" s="52"/>
      <c r="M32" s="52"/>
      <c r="N32" s="52"/>
      <c r="O32" s="53"/>
      <c r="P32" s="51"/>
      <c r="Q32" s="52"/>
      <c r="R32" s="53"/>
      <c r="S32" s="55">
        <f t="shared" si="1"/>
        <v>0</v>
      </c>
      <c r="T32" s="50"/>
      <c r="U32" s="55">
        <f t="shared" si="2"/>
        <v>0</v>
      </c>
      <c r="V32" s="56" t="str">
        <f t="shared" si="3"/>
        <v>/</v>
      </c>
    </row>
    <row r="33" spans="1:22" s="49" customFormat="1" ht="27" customHeight="1" x14ac:dyDescent="0.25">
      <c r="A33" s="50">
        <v>23</v>
      </c>
      <c r="B33" s="50"/>
      <c r="C33" s="50"/>
      <c r="D33" s="50"/>
      <c r="E33" s="50"/>
      <c r="F33" s="50"/>
      <c r="G33" s="50"/>
      <c r="H33" s="65"/>
      <c r="I33" s="51"/>
      <c r="J33" s="52"/>
      <c r="K33" s="52"/>
      <c r="L33" s="52"/>
      <c r="M33" s="52"/>
      <c r="N33" s="52"/>
      <c r="O33" s="53"/>
      <c r="P33" s="51"/>
      <c r="Q33" s="52"/>
      <c r="R33" s="53"/>
      <c r="S33" s="55">
        <f t="shared" si="1"/>
        <v>0</v>
      </c>
      <c r="T33" s="50"/>
      <c r="U33" s="55">
        <f t="shared" si="2"/>
        <v>0</v>
      </c>
      <c r="V33" s="56" t="str">
        <f t="shared" si="3"/>
        <v>/</v>
      </c>
    </row>
    <row r="34" spans="1:22" s="49" customFormat="1" ht="27" customHeight="1" x14ac:dyDescent="0.25">
      <c r="A34" s="50">
        <v>24</v>
      </c>
      <c r="B34" s="50"/>
      <c r="C34" s="50"/>
      <c r="D34" s="50"/>
      <c r="E34" s="50"/>
      <c r="F34" s="50"/>
      <c r="G34" s="50"/>
      <c r="H34" s="65"/>
      <c r="I34" s="51"/>
      <c r="J34" s="52"/>
      <c r="K34" s="52"/>
      <c r="L34" s="52"/>
      <c r="M34" s="52"/>
      <c r="N34" s="52"/>
      <c r="O34" s="53"/>
      <c r="P34" s="51"/>
      <c r="Q34" s="52"/>
      <c r="R34" s="53"/>
      <c r="S34" s="55">
        <f t="shared" si="1"/>
        <v>0</v>
      </c>
      <c r="T34" s="50"/>
      <c r="U34" s="55">
        <f t="shared" si="2"/>
        <v>0</v>
      </c>
      <c r="V34" s="56" t="str">
        <f t="shared" si="3"/>
        <v>/</v>
      </c>
    </row>
    <row r="35" spans="1:22" s="49" customFormat="1" ht="27" customHeight="1" x14ac:dyDescent="0.25">
      <c r="A35" s="50">
        <v>25</v>
      </c>
      <c r="B35" s="50"/>
      <c r="C35" s="50"/>
      <c r="D35" s="50"/>
      <c r="E35" s="50"/>
      <c r="F35" s="50"/>
      <c r="G35" s="50"/>
      <c r="H35" s="65"/>
      <c r="I35" s="51"/>
      <c r="J35" s="52"/>
      <c r="K35" s="52"/>
      <c r="L35" s="52"/>
      <c r="M35" s="52"/>
      <c r="N35" s="52"/>
      <c r="O35" s="53"/>
      <c r="P35" s="51"/>
      <c r="Q35" s="52"/>
      <c r="R35" s="53"/>
      <c r="S35" s="55">
        <f t="shared" si="1"/>
        <v>0</v>
      </c>
      <c r="T35" s="50"/>
      <c r="U35" s="55">
        <f t="shared" si="2"/>
        <v>0</v>
      </c>
      <c r="V35" s="56" t="str">
        <f t="shared" si="3"/>
        <v>/</v>
      </c>
    </row>
    <row r="36" spans="1:22" s="49" customFormat="1" ht="27" customHeight="1" x14ac:dyDescent="0.25">
      <c r="A36" s="50">
        <v>26</v>
      </c>
      <c r="B36" s="50"/>
      <c r="C36" s="50"/>
      <c r="D36" s="50"/>
      <c r="E36" s="50"/>
      <c r="F36" s="50"/>
      <c r="G36" s="50"/>
      <c r="H36" s="65"/>
      <c r="I36" s="51"/>
      <c r="J36" s="52"/>
      <c r="K36" s="52"/>
      <c r="L36" s="52"/>
      <c r="M36" s="52"/>
      <c r="N36" s="52"/>
      <c r="O36" s="53"/>
      <c r="P36" s="51"/>
      <c r="Q36" s="52"/>
      <c r="R36" s="53"/>
      <c r="S36" s="55">
        <f t="shared" si="1"/>
        <v>0</v>
      </c>
      <c r="T36" s="50"/>
      <c r="U36" s="55">
        <f t="shared" si="2"/>
        <v>0</v>
      </c>
      <c r="V36" s="56" t="str">
        <f t="shared" si="3"/>
        <v>/</v>
      </c>
    </row>
    <row r="37" spans="1:22" s="49" customFormat="1" ht="27" customHeight="1" x14ac:dyDescent="0.25">
      <c r="A37" s="50">
        <v>27</v>
      </c>
      <c r="B37" s="50"/>
      <c r="C37" s="50"/>
      <c r="D37" s="50"/>
      <c r="E37" s="50"/>
      <c r="F37" s="50"/>
      <c r="G37" s="50"/>
      <c r="H37" s="65"/>
      <c r="I37" s="51"/>
      <c r="J37" s="52"/>
      <c r="K37" s="52"/>
      <c r="L37" s="52"/>
      <c r="M37" s="52"/>
      <c r="N37" s="52"/>
      <c r="O37" s="53"/>
      <c r="P37" s="51"/>
      <c r="Q37" s="52"/>
      <c r="R37" s="53"/>
      <c r="S37" s="55">
        <f t="shared" si="1"/>
        <v>0</v>
      </c>
      <c r="T37" s="50"/>
      <c r="U37" s="55">
        <f t="shared" si="2"/>
        <v>0</v>
      </c>
      <c r="V37" s="56" t="str">
        <f t="shared" si="3"/>
        <v>/</v>
      </c>
    </row>
    <row r="38" spans="1:22" s="49" customFormat="1" ht="27" customHeight="1" x14ac:dyDescent="0.25">
      <c r="A38" s="50">
        <v>28</v>
      </c>
      <c r="B38" s="50"/>
      <c r="C38" s="50"/>
      <c r="D38" s="50"/>
      <c r="E38" s="50"/>
      <c r="F38" s="50"/>
      <c r="G38" s="50"/>
      <c r="H38" s="65"/>
      <c r="I38" s="51"/>
      <c r="J38" s="52"/>
      <c r="K38" s="52"/>
      <c r="L38" s="52"/>
      <c r="M38" s="52"/>
      <c r="N38" s="52"/>
      <c r="O38" s="53"/>
      <c r="P38" s="51"/>
      <c r="Q38" s="52"/>
      <c r="R38" s="53"/>
      <c r="S38" s="55">
        <f t="shared" si="1"/>
        <v>0</v>
      </c>
      <c r="T38" s="50"/>
      <c r="U38" s="55">
        <f t="shared" si="2"/>
        <v>0</v>
      </c>
      <c r="V38" s="56" t="str">
        <f t="shared" si="3"/>
        <v>/</v>
      </c>
    </row>
    <row r="39" spans="1:22" s="49" customFormat="1" ht="27" customHeight="1" x14ac:dyDescent="0.25">
      <c r="A39" s="50">
        <v>29</v>
      </c>
      <c r="B39" s="50"/>
      <c r="C39" s="50"/>
      <c r="D39" s="50"/>
      <c r="E39" s="50"/>
      <c r="F39" s="50"/>
      <c r="G39" s="50"/>
      <c r="H39" s="65"/>
      <c r="I39" s="51"/>
      <c r="J39" s="52"/>
      <c r="K39" s="52"/>
      <c r="L39" s="52"/>
      <c r="M39" s="52"/>
      <c r="N39" s="52"/>
      <c r="O39" s="53"/>
      <c r="P39" s="51"/>
      <c r="Q39" s="52"/>
      <c r="R39" s="53"/>
      <c r="S39" s="55">
        <f t="shared" si="1"/>
        <v>0</v>
      </c>
      <c r="T39" s="50"/>
      <c r="U39" s="55">
        <f t="shared" si="2"/>
        <v>0</v>
      </c>
      <c r="V39" s="56" t="str">
        <f t="shared" si="3"/>
        <v>/</v>
      </c>
    </row>
    <row r="40" spans="1:22" s="49" customFormat="1" ht="27" customHeight="1" x14ac:dyDescent="0.25">
      <c r="A40" s="50">
        <v>30</v>
      </c>
      <c r="B40" s="50"/>
      <c r="C40" s="50"/>
      <c r="D40" s="50"/>
      <c r="E40" s="50"/>
      <c r="F40" s="50"/>
      <c r="G40" s="50"/>
      <c r="H40" s="65"/>
      <c r="I40" s="51"/>
      <c r="J40" s="52"/>
      <c r="K40" s="52"/>
      <c r="L40" s="52"/>
      <c r="M40" s="52"/>
      <c r="N40" s="52"/>
      <c r="O40" s="53"/>
      <c r="P40" s="51"/>
      <c r="Q40" s="52"/>
      <c r="R40" s="53"/>
      <c r="S40" s="55">
        <f t="shared" si="1"/>
        <v>0</v>
      </c>
      <c r="T40" s="50"/>
      <c r="U40" s="55">
        <f t="shared" si="2"/>
        <v>0</v>
      </c>
      <c r="V40" s="56" t="str">
        <f t="shared" si="3"/>
        <v>/</v>
      </c>
    </row>
    <row r="41" spans="1:22" s="49" customFormat="1" ht="27" customHeight="1" x14ac:dyDescent="0.25">
      <c r="A41" s="50">
        <v>31</v>
      </c>
      <c r="B41" s="50"/>
      <c r="C41" s="50"/>
      <c r="D41" s="50"/>
      <c r="E41" s="50"/>
      <c r="F41" s="50"/>
      <c r="G41" s="50"/>
      <c r="H41" s="65"/>
      <c r="I41" s="51"/>
      <c r="J41" s="52"/>
      <c r="K41" s="52"/>
      <c r="L41" s="52"/>
      <c r="M41" s="52"/>
      <c r="N41" s="52"/>
      <c r="O41" s="53"/>
      <c r="P41" s="51"/>
      <c r="Q41" s="52"/>
      <c r="R41" s="53"/>
      <c r="S41" s="55">
        <f t="shared" si="1"/>
        <v>0</v>
      </c>
      <c r="T41" s="50"/>
      <c r="U41" s="55">
        <f t="shared" si="2"/>
        <v>0</v>
      </c>
      <c r="V41" s="56" t="str">
        <f t="shared" si="3"/>
        <v>/</v>
      </c>
    </row>
    <row r="42" spans="1:22" s="49" customFormat="1" ht="27" customHeight="1" x14ac:dyDescent="0.25">
      <c r="A42" s="50">
        <v>32</v>
      </c>
      <c r="B42" s="50"/>
      <c r="C42" s="50"/>
      <c r="D42" s="50"/>
      <c r="E42" s="50"/>
      <c r="F42" s="50"/>
      <c r="G42" s="50"/>
      <c r="H42" s="65"/>
      <c r="I42" s="51"/>
      <c r="J42" s="52"/>
      <c r="K42" s="52"/>
      <c r="L42" s="52"/>
      <c r="M42" s="52"/>
      <c r="N42" s="52"/>
      <c r="O42" s="53"/>
      <c r="P42" s="51"/>
      <c r="Q42" s="52"/>
      <c r="R42" s="53"/>
      <c r="S42" s="55">
        <f t="shared" si="1"/>
        <v>0</v>
      </c>
      <c r="T42" s="50"/>
      <c r="U42" s="55">
        <f t="shared" si="2"/>
        <v>0</v>
      </c>
      <c r="V42" s="56" t="str">
        <f t="shared" si="3"/>
        <v>/</v>
      </c>
    </row>
    <row r="43" spans="1:22" s="49" customFormat="1" ht="27" customHeight="1" x14ac:dyDescent="0.25">
      <c r="A43" s="50">
        <v>33</v>
      </c>
      <c r="B43" s="50"/>
      <c r="C43" s="50"/>
      <c r="D43" s="50"/>
      <c r="E43" s="50"/>
      <c r="F43" s="50"/>
      <c r="G43" s="50"/>
      <c r="H43" s="65"/>
      <c r="I43" s="51"/>
      <c r="J43" s="52"/>
      <c r="K43" s="52"/>
      <c r="L43" s="52"/>
      <c r="M43" s="52"/>
      <c r="N43" s="52"/>
      <c r="O43" s="53"/>
      <c r="P43" s="51"/>
      <c r="Q43" s="52"/>
      <c r="R43" s="53"/>
      <c r="S43" s="55">
        <f t="shared" si="1"/>
        <v>0</v>
      </c>
      <c r="T43" s="50"/>
      <c r="U43" s="55">
        <f t="shared" si="2"/>
        <v>0</v>
      </c>
      <c r="V43" s="56" t="str">
        <f t="shared" si="3"/>
        <v>/</v>
      </c>
    </row>
    <row r="44" spans="1:22" s="49" customFormat="1" ht="27" customHeight="1" x14ac:dyDescent="0.25">
      <c r="A44" s="50">
        <v>34</v>
      </c>
      <c r="B44" s="50"/>
      <c r="C44" s="50"/>
      <c r="D44" s="50"/>
      <c r="E44" s="50"/>
      <c r="F44" s="50"/>
      <c r="G44" s="50"/>
      <c r="H44" s="65"/>
      <c r="I44" s="51"/>
      <c r="J44" s="52"/>
      <c r="K44" s="52"/>
      <c r="L44" s="52"/>
      <c r="M44" s="52"/>
      <c r="N44" s="52"/>
      <c r="O44" s="53"/>
      <c r="P44" s="51"/>
      <c r="Q44" s="52"/>
      <c r="R44" s="53"/>
      <c r="S44" s="55">
        <f t="shared" si="1"/>
        <v>0</v>
      </c>
      <c r="T44" s="50"/>
      <c r="U44" s="55">
        <f t="shared" si="2"/>
        <v>0</v>
      </c>
      <c r="V44" s="56" t="str">
        <f t="shared" si="3"/>
        <v>/</v>
      </c>
    </row>
    <row r="45" spans="1:22" s="49" customFormat="1" ht="27" customHeight="1" thickBot="1" x14ac:dyDescent="0.3">
      <c r="A45" s="57">
        <v>35</v>
      </c>
      <c r="B45" s="57"/>
      <c r="C45" s="57"/>
      <c r="D45" s="57"/>
      <c r="E45" s="57"/>
      <c r="F45" s="57"/>
      <c r="G45" s="57"/>
      <c r="H45" s="66"/>
      <c r="I45" s="58"/>
      <c r="J45" s="59"/>
      <c r="K45" s="59"/>
      <c r="L45" s="59"/>
      <c r="M45" s="59"/>
      <c r="N45" s="59"/>
      <c r="O45" s="60"/>
      <c r="P45" s="58"/>
      <c r="Q45" s="59"/>
      <c r="R45" s="60"/>
      <c r="S45" s="62">
        <f>SUM(I45:R45)</f>
        <v>0</v>
      </c>
      <c r="T45" s="57"/>
      <c r="U45" s="62">
        <f>SUM(S45,T45)</f>
        <v>0</v>
      </c>
      <c r="V45" s="63" t="str">
        <f t="shared" si="3"/>
        <v>/</v>
      </c>
    </row>
    <row r="46" spans="1:22" s="49" customFormat="1" ht="18.75" x14ac:dyDescent="0.25"/>
  </sheetData>
  <mergeCells count="20">
    <mergeCell ref="V7:V10"/>
    <mergeCell ref="I8:O8"/>
    <mergeCell ref="P8:R8"/>
    <mergeCell ref="S8:S9"/>
    <mergeCell ref="F7:F10"/>
    <mergeCell ref="G7:G10"/>
    <mergeCell ref="H7:H10"/>
    <mergeCell ref="I7:S7"/>
    <mergeCell ref="T7:T9"/>
    <mergeCell ref="U7:U9"/>
    <mergeCell ref="A1:V1"/>
    <mergeCell ref="A2:V2"/>
    <mergeCell ref="A3:V3"/>
    <mergeCell ref="A4:V4"/>
    <mergeCell ref="A5:V5"/>
    <mergeCell ref="A7:A10"/>
    <mergeCell ref="B7:B10"/>
    <mergeCell ref="C7:C10"/>
    <mergeCell ref="D7:D10"/>
    <mergeCell ref="E7:E10"/>
  </mergeCells>
  <conditionalFormatting sqref="T11:T45">
    <cfRule type="containsBlanks" priority="1" stopIfTrue="1">
      <formula>LEN(TRIM(T11))=0</formula>
    </cfRule>
    <cfRule type="cellIs" dxfId="4" priority="2" operator="lessThan">
      <formula>30</formula>
    </cfRule>
  </conditionalFormatting>
  <dataValidations count="9">
    <dataValidation type="decimal" allowBlank="1" showInputMessage="1" showErrorMessage="1" errorTitle="Грешка при уносу податка" error="Неважећи податак. Молимо Вас да исправите." sqref="T11:T45" xr:uid="{00000000-0002-0000-0300-000000000000}">
      <formula1>0</formula1>
      <formula2>50</formula2>
    </dataValidation>
    <dataValidation type="decimal" allowBlank="1" showInputMessage="1" showErrorMessage="1" errorTitle="Грешка при уносу податка" error="Неважећи податак. Молимо Вас да исправите." sqref="R11:R45" xr:uid="{00000000-0002-0000-0300-000001000000}">
      <formula1>0</formula1>
      <formula2>2</formula2>
    </dataValidation>
    <dataValidation type="decimal" showInputMessage="1" showErrorMessage="1" errorTitle="Грешка при уносу податка" error="Неважећи податак. Молимо Вас да исправите." sqref="Q11:Q45" xr:uid="{00000000-0002-0000-0300-000002000000}">
      <formula1>0</formula1>
      <formula2>2</formula2>
    </dataValidation>
    <dataValidation type="decimal" showInputMessage="1" showErrorMessage="1" errorTitle="Грешка при уносу податка" error="Неважећи податак. Молимо Вас да исправите." sqref="P11:P45" xr:uid="{00000000-0002-0000-0300-000003000000}">
      <formula1>0</formula1>
      <formula2>1</formula2>
    </dataValidation>
    <dataValidation type="decimal" showInputMessage="1" showErrorMessage="1" errorTitle="Грешка при уносу податка" error="Неважећи податак. Молимо Вас да исправите." sqref="K11:K45" xr:uid="{00000000-0002-0000-0300-000004000000}">
      <formula1>0</formula1>
      <formula2>3</formula2>
    </dataValidation>
    <dataValidation type="decimal" showInputMessage="1" showErrorMessage="1" errorTitle="Грешка при уносу податка" error="Неважећи податак. Молимо Вас да исправите." sqref="I11:J45" xr:uid="{00000000-0002-0000-0300-000005000000}">
      <formula1>0</formula1>
      <formula2>1.5</formula2>
    </dataValidation>
    <dataValidation type="custom" operator="equal" showInputMessage="1" showErrorMessage="1" errorTitle="Грешка при уносу податка" error="Неважећи податак. Молимо Вас да исправите." sqref="O11:O45" xr:uid="{00000000-0002-0000-0300-000006000000}">
      <formula1>OR(O11=5,O11=10)</formula1>
    </dataValidation>
    <dataValidation type="decimal" allowBlank="1" showInputMessage="1" showErrorMessage="1" errorTitle="Грешка при уносу податка" error="Неважећи податак. Молимо Вас да исправите." sqref="N11:N45" xr:uid="{00000000-0002-0000-0300-000007000000}">
      <formula1>0</formula1>
      <formula2>5</formula2>
    </dataValidation>
    <dataValidation type="decimal" allowBlank="1" showInputMessage="1" showErrorMessage="1" errorTitle="Грешка при уносу податка" error="Неважећи податак. Молимо Вас да исправите." sqref="L11:M45" xr:uid="{00000000-0002-0000-0300-000008000000}">
      <formula1>0</formula1>
      <formula2>12</formula2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41" orientation="landscape" r:id="rId1"/>
  <headerFooter>
    <oddFooter>&amp;L&amp;T&amp;D&amp;RКОМИСИЈА: ________________________________________________________________________________________________________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B45"/>
  <sheetViews>
    <sheetView topLeftCell="A9" zoomScale="50" zoomScaleNormal="50" workbookViewId="0">
      <selection activeCell="AB13" sqref="AB13"/>
    </sheetView>
  </sheetViews>
  <sheetFormatPr defaultColWidth="9.140625" defaultRowHeight="15" x14ac:dyDescent="0.25"/>
  <cols>
    <col min="1" max="1" width="8" style="14" customWidth="1"/>
    <col min="2" max="2" width="38.42578125" style="14" customWidth="1"/>
    <col min="3" max="3" width="12.5703125" style="14" customWidth="1"/>
    <col min="4" max="4" width="29.85546875" style="14" customWidth="1"/>
    <col min="5" max="5" width="32.85546875" style="14" customWidth="1"/>
    <col min="6" max="6" width="26.140625" style="14" customWidth="1"/>
    <col min="7" max="7" width="32" style="14" customWidth="1"/>
    <col min="8" max="8" width="36.42578125" style="14" customWidth="1"/>
    <col min="9" max="10" width="14.42578125" style="14" customWidth="1"/>
    <col min="11" max="11" width="10.85546875" style="14" customWidth="1"/>
    <col min="12" max="13" width="9.140625" style="14"/>
    <col min="14" max="14" width="19.85546875" style="14" customWidth="1"/>
    <col min="15" max="15" width="12.5703125" style="14" customWidth="1"/>
    <col min="16" max="16" width="17.42578125" style="14" customWidth="1"/>
    <col min="17" max="17" width="12.140625" style="14" customWidth="1"/>
    <col min="18" max="18" width="7.42578125" style="14" customWidth="1"/>
    <col min="19" max="20" width="8.5703125" style="14" customWidth="1"/>
    <col min="21" max="21" width="9.140625" style="14"/>
    <col min="22" max="22" width="7.42578125" style="14" customWidth="1"/>
    <col min="23" max="23" width="8.42578125" style="14" customWidth="1"/>
    <col min="24" max="24" width="7.5703125" style="14" customWidth="1"/>
    <col min="25" max="26" width="9.140625" style="14"/>
    <col min="27" max="27" width="12.42578125" style="14" bestFit="1" customWidth="1"/>
    <col min="28" max="16384" width="9.140625" style="14"/>
  </cols>
  <sheetData>
    <row r="1" spans="1:28" ht="28.5" x14ac:dyDescent="0.25">
      <c r="A1" s="89" t="s">
        <v>35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89"/>
      <c r="U1" s="89"/>
      <c r="V1" s="89"/>
      <c r="W1" s="89"/>
      <c r="X1" s="89"/>
      <c r="Y1" s="13"/>
      <c r="Z1" s="13"/>
      <c r="AA1" s="13"/>
      <c r="AB1" s="13"/>
    </row>
    <row r="2" spans="1:28" ht="23.25" customHeight="1" x14ac:dyDescent="0.25">
      <c r="A2" s="89" t="s">
        <v>81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  <c r="V2" s="89"/>
      <c r="W2" s="89"/>
      <c r="X2" s="89"/>
      <c r="Y2" s="13"/>
      <c r="Z2" s="13"/>
      <c r="AA2" s="13"/>
      <c r="AB2" s="13"/>
    </row>
    <row r="3" spans="1:28" ht="23.25" customHeight="1" x14ac:dyDescent="0.25">
      <c r="A3" s="89" t="s">
        <v>34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  <c r="U3" s="89"/>
      <c r="V3" s="89"/>
      <c r="W3" s="89"/>
      <c r="X3" s="89"/>
      <c r="Y3" s="15"/>
      <c r="Z3" s="15"/>
      <c r="AA3" s="15"/>
      <c r="AB3" s="15"/>
    </row>
    <row r="4" spans="1:28" ht="21.75" customHeight="1" x14ac:dyDescent="0.25">
      <c r="A4" s="89" t="s">
        <v>79</v>
      </c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89"/>
      <c r="W4" s="89"/>
      <c r="X4" s="89"/>
    </row>
    <row r="5" spans="1:28" ht="24.75" customHeight="1" x14ac:dyDescent="0.25">
      <c r="A5" s="89" t="s">
        <v>58</v>
      </c>
      <c r="B5" s="89"/>
      <c r="C5" s="89"/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  <c r="V5" s="89"/>
      <c r="W5" s="89"/>
      <c r="X5" s="89"/>
    </row>
    <row r="6" spans="1:28" ht="3" customHeight="1" thickBot="1" x14ac:dyDescent="0.3">
      <c r="A6" s="18"/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</row>
    <row r="7" spans="1:28" ht="27" customHeight="1" thickBot="1" x14ac:dyDescent="0.3">
      <c r="A7" s="90" t="s">
        <v>0</v>
      </c>
      <c r="B7" s="92" t="s">
        <v>1</v>
      </c>
      <c r="C7" s="102" t="s">
        <v>78</v>
      </c>
      <c r="D7" s="95" t="s">
        <v>2</v>
      </c>
      <c r="E7" s="95" t="s">
        <v>3</v>
      </c>
      <c r="F7" s="95" t="s">
        <v>4</v>
      </c>
      <c r="G7" s="95" t="s">
        <v>5</v>
      </c>
      <c r="H7" s="95" t="s">
        <v>6</v>
      </c>
      <c r="I7" s="70" t="s">
        <v>7</v>
      </c>
      <c r="J7" s="73" t="s">
        <v>24</v>
      </c>
      <c r="K7" s="74"/>
      <c r="L7" s="74"/>
      <c r="M7" s="74"/>
      <c r="N7" s="74"/>
      <c r="O7" s="74"/>
      <c r="P7" s="74"/>
      <c r="Q7" s="74"/>
      <c r="R7" s="74"/>
      <c r="S7" s="74"/>
      <c r="T7" s="74"/>
      <c r="U7" s="75"/>
      <c r="V7" s="76" t="s">
        <v>29</v>
      </c>
      <c r="W7" s="76" t="s">
        <v>30</v>
      </c>
      <c r="X7" s="79" t="s">
        <v>32</v>
      </c>
    </row>
    <row r="8" spans="1:28" ht="34.5" customHeight="1" thickBot="1" x14ac:dyDescent="0.35">
      <c r="A8" s="91"/>
      <c r="B8" s="93"/>
      <c r="C8" s="103"/>
      <c r="D8" s="96"/>
      <c r="E8" s="96"/>
      <c r="F8" s="96"/>
      <c r="G8" s="96"/>
      <c r="H8" s="96"/>
      <c r="I8" s="71"/>
      <c r="J8" s="98" t="s">
        <v>33</v>
      </c>
      <c r="K8" s="99"/>
      <c r="L8" s="99"/>
      <c r="M8" s="99"/>
      <c r="N8" s="99"/>
      <c r="O8" s="99"/>
      <c r="P8" s="100"/>
      <c r="Q8" s="101"/>
      <c r="R8" s="84" t="s">
        <v>23</v>
      </c>
      <c r="S8" s="85"/>
      <c r="T8" s="86"/>
      <c r="U8" s="87" t="s">
        <v>25</v>
      </c>
      <c r="V8" s="77"/>
      <c r="W8" s="77"/>
      <c r="X8" s="80"/>
    </row>
    <row r="9" spans="1:28" ht="346.5" customHeight="1" thickBot="1" x14ac:dyDescent="0.3">
      <c r="A9" s="91"/>
      <c r="B9" s="93"/>
      <c r="C9" s="103"/>
      <c r="D9" s="96"/>
      <c r="E9" s="96"/>
      <c r="F9" s="96"/>
      <c r="G9" s="96"/>
      <c r="H9" s="96"/>
      <c r="I9" s="104"/>
      <c r="J9" s="21" t="s">
        <v>52</v>
      </c>
      <c r="K9" s="22" t="s">
        <v>51</v>
      </c>
      <c r="L9" s="22" t="s">
        <v>50</v>
      </c>
      <c r="M9" s="23" t="s">
        <v>49</v>
      </c>
      <c r="N9" s="23" t="s">
        <v>48</v>
      </c>
      <c r="O9" s="23" t="s">
        <v>47</v>
      </c>
      <c r="P9" s="23" t="s">
        <v>55</v>
      </c>
      <c r="Q9" s="24" t="s">
        <v>56</v>
      </c>
      <c r="R9" s="19" t="s">
        <v>20</v>
      </c>
      <c r="S9" s="10" t="s">
        <v>21</v>
      </c>
      <c r="T9" s="12" t="s">
        <v>22</v>
      </c>
      <c r="U9" s="88"/>
      <c r="V9" s="78"/>
      <c r="W9" s="78"/>
      <c r="X9" s="80"/>
    </row>
    <row r="10" spans="1:28" ht="29.25" customHeight="1" thickBot="1" x14ac:dyDescent="0.3">
      <c r="A10" s="91"/>
      <c r="B10" s="94"/>
      <c r="C10" s="103"/>
      <c r="D10" s="97"/>
      <c r="E10" s="97"/>
      <c r="F10" s="97"/>
      <c r="G10" s="97"/>
      <c r="H10" s="97"/>
      <c r="I10" s="105"/>
      <c r="J10" s="38" t="s">
        <v>61</v>
      </c>
      <c r="K10" s="25" t="s">
        <v>16</v>
      </c>
      <c r="L10" s="25" t="s">
        <v>46</v>
      </c>
      <c r="M10" s="25" t="s">
        <v>46</v>
      </c>
      <c r="N10" s="26" t="s">
        <v>53</v>
      </c>
      <c r="O10" s="25" t="s">
        <v>54</v>
      </c>
      <c r="P10" s="25" t="s">
        <v>17</v>
      </c>
      <c r="Q10" s="27" t="s">
        <v>57</v>
      </c>
      <c r="R10" s="20" t="s">
        <v>27</v>
      </c>
      <c r="S10" s="4" t="s">
        <v>28</v>
      </c>
      <c r="T10" s="5" t="s">
        <v>28</v>
      </c>
      <c r="U10" s="8" t="s">
        <v>26</v>
      </c>
      <c r="V10" s="8" t="s">
        <v>26</v>
      </c>
      <c r="W10" s="6" t="s">
        <v>31</v>
      </c>
      <c r="X10" s="81"/>
    </row>
    <row r="11" spans="1:28" s="49" customFormat="1" ht="27" customHeight="1" x14ac:dyDescent="0.25">
      <c r="A11" s="42">
        <v>1</v>
      </c>
      <c r="B11" s="64" t="s">
        <v>85</v>
      </c>
      <c r="C11" s="42">
        <v>5</v>
      </c>
      <c r="D11" s="67" t="s">
        <v>86</v>
      </c>
      <c r="E11" s="42" t="s">
        <v>87</v>
      </c>
      <c r="F11" s="42" t="s">
        <v>87</v>
      </c>
      <c r="G11" s="42" t="s">
        <v>88</v>
      </c>
      <c r="H11" s="42" t="s">
        <v>89</v>
      </c>
      <c r="I11" s="64" t="s">
        <v>84</v>
      </c>
      <c r="J11" s="43">
        <v>3</v>
      </c>
      <c r="K11" s="44">
        <v>3</v>
      </c>
      <c r="L11" s="44">
        <v>7</v>
      </c>
      <c r="M11" s="44">
        <v>7</v>
      </c>
      <c r="N11" s="44">
        <v>5</v>
      </c>
      <c r="O11" s="44">
        <v>6</v>
      </c>
      <c r="P11" s="44">
        <v>10</v>
      </c>
      <c r="Q11" s="45">
        <v>2</v>
      </c>
      <c r="R11" s="46">
        <v>1</v>
      </c>
      <c r="S11" s="44">
        <v>2</v>
      </c>
      <c r="T11" s="45">
        <v>2</v>
      </c>
      <c r="U11" s="47">
        <f>SUM(J11:T11)</f>
        <v>48</v>
      </c>
      <c r="V11" s="42">
        <v>37</v>
      </c>
      <c r="W11" s="47">
        <f>SUM(U11,V11)</f>
        <v>85</v>
      </c>
      <c r="X11" s="48">
        <f>IF(AND(U11&gt;0,V11&gt;=30,W11&gt;0),_xlfn.RANK.EQ(W11,$W$11:$W$45)+COUNTIFS($W$11:$W$45,W11, $U$11:$U$45, "&gt;"&amp;U11),"/")</f>
        <v>1</v>
      </c>
    </row>
    <row r="12" spans="1:28" s="49" customFormat="1" ht="27" customHeight="1" x14ac:dyDescent="0.25">
      <c r="A12" s="50">
        <v>2</v>
      </c>
      <c r="B12" s="65"/>
      <c r="C12" s="50"/>
      <c r="D12" s="68"/>
      <c r="E12" s="50"/>
      <c r="F12" s="50"/>
      <c r="G12" s="50"/>
      <c r="H12" s="50"/>
      <c r="I12" s="65"/>
      <c r="J12" s="51"/>
      <c r="K12" s="52"/>
      <c r="L12" s="52"/>
      <c r="M12" s="52"/>
      <c r="N12" s="52"/>
      <c r="O12" s="52"/>
      <c r="P12" s="52"/>
      <c r="Q12" s="53"/>
      <c r="R12" s="54"/>
      <c r="S12" s="52"/>
      <c r="T12" s="53"/>
      <c r="U12" s="55">
        <f>SUM(J12:T12)</f>
        <v>0</v>
      </c>
      <c r="V12" s="50"/>
      <c r="W12" s="55">
        <f>SUM(U12,V12)</f>
        <v>0</v>
      </c>
      <c r="X12" s="56" t="str">
        <f t="shared" ref="X12:X16" si="0">IF(AND(U12&gt;0,V12&gt;=30,W12&gt;0),_xlfn.RANK.EQ(W12,$W$11:$W$45)+COUNTIFS($W$11:$W$45,W12, $U$11:$U$45, "&gt;"&amp;U12),"/")</f>
        <v>/</v>
      </c>
    </row>
    <row r="13" spans="1:28" s="49" customFormat="1" ht="27" customHeight="1" x14ac:dyDescent="0.25">
      <c r="A13" s="50">
        <v>3</v>
      </c>
      <c r="B13" s="65"/>
      <c r="C13" s="50"/>
      <c r="D13" s="68"/>
      <c r="E13" s="50"/>
      <c r="F13" s="50"/>
      <c r="G13" s="50"/>
      <c r="H13" s="50"/>
      <c r="I13" s="65"/>
      <c r="J13" s="51"/>
      <c r="K13" s="52"/>
      <c r="L13" s="52"/>
      <c r="M13" s="52"/>
      <c r="N13" s="52"/>
      <c r="O13" s="52"/>
      <c r="P13" s="52"/>
      <c r="Q13" s="53"/>
      <c r="R13" s="54"/>
      <c r="S13" s="52"/>
      <c r="T13" s="53"/>
      <c r="U13" s="55">
        <f t="shared" ref="U13:U44" si="1">SUM(J13:T13)</f>
        <v>0</v>
      </c>
      <c r="V13" s="50"/>
      <c r="W13" s="55">
        <f t="shared" ref="W13:W44" si="2">SUM(U13,V13)</f>
        <v>0</v>
      </c>
      <c r="X13" s="56" t="str">
        <f t="shared" si="0"/>
        <v>/</v>
      </c>
    </row>
    <row r="14" spans="1:28" s="49" customFormat="1" ht="27" customHeight="1" x14ac:dyDescent="0.25">
      <c r="A14" s="50">
        <v>4</v>
      </c>
      <c r="B14" s="65"/>
      <c r="C14" s="50"/>
      <c r="D14" s="68"/>
      <c r="E14" s="50"/>
      <c r="F14" s="50"/>
      <c r="G14" s="50"/>
      <c r="H14" s="50"/>
      <c r="I14" s="65"/>
      <c r="J14" s="51"/>
      <c r="K14" s="52"/>
      <c r="L14" s="52"/>
      <c r="M14" s="52"/>
      <c r="N14" s="52"/>
      <c r="O14" s="52"/>
      <c r="P14" s="52"/>
      <c r="Q14" s="53"/>
      <c r="R14" s="54"/>
      <c r="S14" s="52"/>
      <c r="T14" s="53"/>
      <c r="U14" s="55">
        <f t="shared" si="1"/>
        <v>0</v>
      </c>
      <c r="V14" s="50"/>
      <c r="W14" s="55">
        <f t="shared" si="2"/>
        <v>0</v>
      </c>
      <c r="X14" s="56" t="str">
        <f t="shared" si="0"/>
        <v>/</v>
      </c>
    </row>
    <row r="15" spans="1:28" s="49" customFormat="1" ht="27" customHeight="1" x14ac:dyDescent="0.25">
      <c r="A15" s="50">
        <v>5</v>
      </c>
      <c r="B15" s="65"/>
      <c r="C15" s="50"/>
      <c r="D15" s="68"/>
      <c r="E15" s="50"/>
      <c r="F15" s="50"/>
      <c r="G15" s="50"/>
      <c r="H15" s="50"/>
      <c r="I15" s="65"/>
      <c r="J15" s="51"/>
      <c r="K15" s="52"/>
      <c r="L15" s="52"/>
      <c r="M15" s="52"/>
      <c r="N15" s="52"/>
      <c r="O15" s="52"/>
      <c r="P15" s="52"/>
      <c r="Q15" s="53"/>
      <c r="R15" s="54"/>
      <c r="S15" s="52"/>
      <c r="T15" s="53"/>
      <c r="U15" s="55">
        <f t="shared" si="1"/>
        <v>0</v>
      </c>
      <c r="V15" s="50"/>
      <c r="W15" s="55">
        <f t="shared" si="2"/>
        <v>0</v>
      </c>
      <c r="X15" s="56" t="str">
        <f t="shared" si="0"/>
        <v>/</v>
      </c>
    </row>
    <row r="16" spans="1:28" s="49" customFormat="1" ht="27" customHeight="1" x14ac:dyDescent="0.25">
      <c r="A16" s="50">
        <v>6</v>
      </c>
      <c r="B16" s="65"/>
      <c r="C16" s="50"/>
      <c r="D16" s="68"/>
      <c r="E16" s="50"/>
      <c r="F16" s="50"/>
      <c r="G16" s="50"/>
      <c r="H16" s="50"/>
      <c r="I16" s="65"/>
      <c r="J16" s="51"/>
      <c r="K16" s="52"/>
      <c r="L16" s="52"/>
      <c r="M16" s="52"/>
      <c r="N16" s="52"/>
      <c r="O16" s="52"/>
      <c r="P16" s="52"/>
      <c r="Q16" s="53"/>
      <c r="R16" s="54"/>
      <c r="S16" s="52"/>
      <c r="T16" s="53"/>
      <c r="U16" s="55">
        <f t="shared" si="1"/>
        <v>0</v>
      </c>
      <c r="V16" s="50"/>
      <c r="W16" s="55">
        <f t="shared" si="2"/>
        <v>0</v>
      </c>
      <c r="X16" s="56" t="str">
        <f t="shared" si="0"/>
        <v>/</v>
      </c>
    </row>
    <row r="17" spans="1:24" s="49" customFormat="1" ht="27" customHeight="1" x14ac:dyDescent="0.25">
      <c r="A17" s="50">
        <v>7</v>
      </c>
      <c r="B17" s="65"/>
      <c r="C17" s="50"/>
      <c r="D17" s="68"/>
      <c r="E17" s="50"/>
      <c r="F17" s="50"/>
      <c r="G17" s="50"/>
      <c r="H17" s="50"/>
      <c r="I17" s="65"/>
      <c r="J17" s="51"/>
      <c r="K17" s="52"/>
      <c r="L17" s="52"/>
      <c r="M17" s="52"/>
      <c r="N17" s="52"/>
      <c r="O17" s="52"/>
      <c r="P17" s="52"/>
      <c r="Q17" s="53"/>
      <c r="R17" s="54"/>
      <c r="S17" s="52"/>
      <c r="T17" s="53"/>
      <c r="U17" s="55">
        <f t="shared" si="1"/>
        <v>0</v>
      </c>
      <c r="V17" s="50"/>
      <c r="W17" s="55">
        <f t="shared" si="2"/>
        <v>0</v>
      </c>
      <c r="X17" s="56" t="str">
        <f t="shared" ref="X17:X45" si="3">IF(AND(U17&gt;0,V17&gt;30,W17&gt;0),_xlfn.RANK.EQ(W17,$W$11:$W$45),"/")</f>
        <v>/</v>
      </c>
    </row>
    <row r="18" spans="1:24" s="49" customFormat="1" ht="27" customHeight="1" x14ac:dyDescent="0.25">
      <c r="A18" s="50">
        <v>8</v>
      </c>
      <c r="B18" s="65"/>
      <c r="C18" s="50"/>
      <c r="D18" s="68"/>
      <c r="E18" s="50"/>
      <c r="F18" s="50"/>
      <c r="G18" s="50"/>
      <c r="H18" s="50"/>
      <c r="I18" s="65"/>
      <c r="J18" s="51"/>
      <c r="K18" s="52"/>
      <c r="L18" s="52"/>
      <c r="M18" s="52"/>
      <c r="N18" s="52"/>
      <c r="O18" s="52"/>
      <c r="P18" s="52"/>
      <c r="Q18" s="53"/>
      <c r="R18" s="54"/>
      <c r="S18" s="52"/>
      <c r="T18" s="53"/>
      <c r="U18" s="55">
        <f t="shared" si="1"/>
        <v>0</v>
      </c>
      <c r="V18" s="50"/>
      <c r="W18" s="55">
        <f t="shared" si="2"/>
        <v>0</v>
      </c>
      <c r="X18" s="56" t="str">
        <f t="shared" si="3"/>
        <v>/</v>
      </c>
    </row>
    <row r="19" spans="1:24" s="49" customFormat="1" ht="27" customHeight="1" x14ac:dyDescent="0.25">
      <c r="A19" s="50">
        <v>9</v>
      </c>
      <c r="B19" s="65"/>
      <c r="C19" s="50"/>
      <c r="D19" s="68"/>
      <c r="E19" s="50"/>
      <c r="F19" s="50"/>
      <c r="G19" s="50"/>
      <c r="H19" s="50"/>
      <c r="I19" s="65"/>
      <c r="J19" s="51"/>
      <c r="K19" s="52"/>
      <c r="L19" s="52"/>
      <c r="M19" s="52"/>
      <c r="N19" s="52"/>
      <c r="O19" s="52"/>
      <c r="P19" s="52"/>
      <c r="Q19" s="53"/>
      <c r="R19" s="54"/>
      <c r="S19" s="52"/>
      <c r="T19" s="53"/>
      <c r="U19" s="55">
        <f t="shared" si="1"/>
        <v>0</v>
      </c>
      <c r="V19" s="50"/>
      <c r="W19" s="55">
        <f t="shared" si="2"/>
        <v>0</v>
      </c>
      <c r="X19" s="56" t="str">
        <f t="shared" si="3"/>
        <v>/</v>
      </c>
    </row>
    <row r="20" spans="1:24" s="49" customFormat="1" ht="27" customHeight="1" x14ac:dyDescent="0.25">
      <c r="A20" s="50">
        <v>10</v>
      </c>
      <c r="B20" s="65"/>
      <c r="C20" s="50"/>
      <c r="D20" s="68"/>
      <c r="E20" s="50"/>
      <c r="F20" s="50"/>
      <c r="G20" s="50"/>
      <c r="H20" s="50"/>
      <c r="I20" s="65"/>
      <c r="J20" s="51"/>
      <c r="K20" s="52"/>
      <c r="L20" s="52"/>
      <c r="M20" s="52"/>
      <c r="N20" s="52"/>
      <c r="O20" s="52"/>
      <c r="P20" s="52"/>
      <c r="Q20" s="53"/>
      <c r="R20" s="54"/>
      <c r="S20" s="52"/>
      <c r="T20" s="53"/>
      <c r="U20" s="55">
        <f t="shared" si="1"/>
        <v>0</v>
      </c>
      <c r="V20" s="50"/>
      <c r="W20" s="55">
        <f t="shared" si="2"/>
        <v>0</v>
      </c>
      <c r="X20" s="56" t="str">
        <f t="shared" si="3"/>
        <v>/</v>
      </c>
    </row>
    <row r="21" spans="1:24" s="49" customFormat="1" ht="27" customHeight="1" x14ac:dyDescent="0.25">
      <c r="A21" s="50">
        <v>11</v>
      </c>
      <c r="B21" s="65"/>
      <c r="C21" s="50"/>
      <c r="D21" s="68"/>
      <c r="E21" s="50"/>
      <c r="F21" s="50"/>
      <c r="G21" s="50"/>
      <c r="H21" s="50"/>
      <c r="I21" s="65"/>
      <c r="J21" s="51"/>
      <c r="K21" s="52"/>
      <c r="L21" s="52"/>
      <c r="M21" s="52"/>
      <c r="N21" s="52"/>
      <c r="O21" s="52"/>
      <c r="P21" s="52"/>
      <c r="Q21" s="53"/>
      <c r="R21" s="54"/>
      <c r="S21" s="52"/>
      <c r="T21" s="53"/>
      <c r="U21" s="55">
        <f t="shared" si="1"/>
        <v>0</v>
      </c>
      <c r="V21" s="50"/>
      <c r="W21" s="55">
        <f t="shared" si="2"/>
        <v>0</v>
      </c>
      <c r="X21" s="56" t="str">
        <f t="shared" si="3"/>
        <v>/</v>
      </c>
    </row>
    <row r="22" spans="1:24" s="49" customFormat="1" ht="27" customHeight="1" x14ac:dyDescent="0.25">
      <c r="A22" s="50">
        <v>12</v>
      </c>
      <c r="B22" s="65"/>
      <c r="C22" s="50"/>
      <c r="D22" s="68"/>
      <c r="E22" s="50"/>
      <c r="F22" s="50"/>
      <c r="G22" s="50"/>
      <c r="H22" s="50"/>
      <c r="I22" s="65"/>
      <c r="J22" s="51"/>
      <c r="K22" s="52"/>
      <c r="L22" s="52"/>
      <c r="M22" s="52"/>
      <c r="N22" s="52"/>
      <c r="O22" s="52"/>
      <c r="P22" s="52"/>
      <c r="Q22" s="53"/>
      <c r="R22" s="54"/>
      <c r="S22" s="52"/>
      <c r="T22" s="53"/>
      <c r="U22" s="55">
        <f t="shared" si="1"/>
        <v>0</v>
      </c>
      <c r="V22" s="50"/>
      <c r="W22" s="55">
        <f t="shared" si="2"/>
        <v>0</v>
      </c>
      <c r="X22" s="56" t="str">
        <f t="shared" si="3"/>
        <v>/</v>
      </c>
    </row>
    <row r="23" spans="1:24" s="49" customFormat="1" ht="27" customHeight="1" x14ac:dyDescent="0.25">
      <c r="A23" s="50">
        <v>13</v>
      </c>
      <c r="B23" s="65"/>
      <c r="C23" s="50"/>
      <c r="D23" s="68"/>
      <c r="E23" s="50"/>
      <c r="F23" s="50"/>
      <c r="G23" s="50"/>
      <c r="H23" s="50"/>
      <c r="I23" s="65"/>
      <c r="J23" s="51"/>
      <c r="K23" s="52"/>
      <c r="L23" s="52"/>
      <c r="M23" s="52"/>
      <c r="N23" s="52"/>
      <c r="O23" s="52"/>
      <c r="P23" s="52"/>
      <c r="Q23" s="53"/>
      <c r="R23" s="54"/>
      <c r="S23" s="52"/>
      <c r="T23" s="53"/>
      <c r="U23" s="55">
        <f t="shared" si="1"/>
        <v>0</v>
      </c>
      <c r="V23" s="50"/>
      <c r="W23" s="55">
        <f t="shared" si="2"/>
        <v>0</v>
      </c>
      <c r="X23" s="56" t="str">
        <f t="shared" si="3"/>
        <v>/</v>
      </c>
    </row>
    <row r="24" spans="1:24" s="49" customFormat="1" ht="27" customHeight="1" x14ac:dyDescent="0.25">
      <c r="A24" s="50">
        <v>14</v>
      </c>
      <c r="B24" s="65"/>
      <c r="C24" s="50"/>
      <c r="D24" s="68"/>
      <c r="E24" s="50"/>
      <c r="F24" s="50"/>
      <c r="G24" s="50"/>
      <c r="H24" s="50"/>
      <c r="I24" s="65"/>
      <c r="J24" s="51"/>
      <c r="K24" s="52"/>
      <c r="L24" s="52"/>
      <c r="M24" s="52"/>
      <c r="N24" s="52"/>
      <c r="O24" s="52"/>
      <c r="P24" s="52"/>
      <c r="Q24" s="53"/>
      <c r="R24" s="54"/>
      <c r="S24" s="52"/>
      <c r="T24" s="53"/>
      <c r="U24" s="55">
        <f t="shared" si="1"/>
        <v>0</v>
      </c>
      <c r="V24" s="50"/>
      <c r="W24" s="55">
        <f t="shared" si="2"/>
        <v>0</v>
      </c>
      <c r="X24" s="56" t="str">
        <f t="shared" si="3"/>
        <v>/</v>
      </c>
    </row>
    <row r="25" spans="1:24" s="49" customFormat="1" ht="27" customHeight="1" x14ac:dyDescent="0.25">
      <c r="A25" s="50">
        <v>15</v>
      </c>
      <c r="B25" s="65"/>
      <c r="C25" s="50"/>
      <c r="D25" s="68"/>
      <c r="E25" s="50"/>
      <c r="F25" s="50"/>
      <c r="G25" s="50"/>
      <c r="H25" s="50"/>
      <c r="I25" s="65"/>
      <c r="J25" s="51"/>
      <c r="K25" s="52"/>
      <c r="L25" s="52"/>
      <c r="M25" s="52"/>
      <c r="N25" s="52"/>
      <c r="O25" s="52"/>
      <c r="P25" s="52"/>
      <c r="Q25" s="53"/>
      <c r="R25" s="54"/>
      <c r="S25" s="52"/>
      <c r="T25" s="53"/>
      <c r="U25" s="55">
        <f t="shared" si="1"/>
        <v>0</v>
      </c>
      <c r="V25" s="50"/>
      <c r="W25" s="55">
        <f t="shared" si="2"/>
        <v>0</v>
      </c>
      <c r="X25" s="56" t="str">
        <f t="shared" si="3"/>
        <v>/</v>
      </c>
    </row>
    <row r="26" spans="1:24" s="49" customFormat="1" ht="27" customHeight="1" x14ac:dyDescent="0.25">
      <c r="A26" s="50">
        <v>16</v>
      </c>
      <c r="B26" s="65"/>
      <c r="C26" s="50"/>
      <c r="D26" s="68"/>
      <c r="E26" s="50"/>
      <c r="F26" s="50"/>
      <c r="G26" s="50"/>
      <c r="H26" s="50"/>
      <c r="I26" s="65"/>
      <c r="J26" s="51"/>
      <c r="K26" s="52"/>
      <c r="L26" s="52"/>
      <c r="M26" s="52"/>
      <c r="N26" s="52"/>
      <c r="O26" s="52"/>
      <c r="P26" s="52"/>
      <c r="Q26" s="53"/>
      <c r="R26" s="54"/>
      <c r="S26" s="52"/>
      <c r="T26" s="53"/>
      <c r="U26" s="55">
        <f t="shared" si="1"/>
        <v>0</v>
      </c>
      <c r="V26" s="50"/>
      <c r="W26" s="55">
        <f t="shared" si="2"/>
        <v>0</v>
      </c>
      <c r="X26" s="56" t="str">
        <f t="shared" si="3"/>
        <v>/</v>
      </c>
    </row>
    <row r="27" spans="1:24" s="49" customFormat="1" ht="27" customHeight="1" x14ac:dyDescent="0.25">
      <c r="A27" s="50">
        <v>17</v>
      </c>
      <c r="B27" s="65"/>
      <c r="C27" s="50"/>
      <c r="D27" s="68"/>
      <c r="E27" s="50"/>
      <c r="F27" s="50"/>
      <c r="G27" s="50"/>
      <c r="H27" s="50"/>
      <c r="I27" s="65"/>
      <c r="J27" s="51"/>
      <c r="K27" s="52"/>
      <c r="L27" s="52"/>
      <c r="M27" s="52"/>
      <c r="N27" s="52"/>
      <c r="O27" s="52"/>
      <c r="P27" s="52"/>
      <c r="Q27" s="53"/>
      <c r="R27" s="54"/>
      <c r="S27" s="52"/>
      <c r="T27" s="53"/>
      <c r="U27" s="55">
        <f t="shared" si="1"/>
        <v>0</v>
      </c>
      <c r="V27" s="50"/>
      <c r="W27" s="55">
        <f t="shared" si="2"/>
        <v>0</v>
      </c>
      <c r="X27" s="56" t="str">
        <f t="shared" si="3"/>
        <v>/</v>
      </c>
    </row>
    <row r="28" spans="1:24" s="49" customFormat="1" ht="27" customHeight="1" x14ac:dyDescent="0.25">
      <c r="A28" s="50">
        <v>18</v>
      </c>
      <c r="B28" s="65"/>
      <c r="C28" s="50"/>
      <c r="D28" s="68"/>
      <c r="E28" s="50"/>
      <c r="F28" s="50"/>
      <c r="G28" s="50"/>
      <c r="H28" s="50"/>
      <c r="I28" s="65"/>
      <c r="J28" s="51"/>
      <c r="K28" s="52"/>
      <c r="L28" s="52"/>
      <c r="M28" s="52"/>
      <c r="N28" s="52"/>
      <c r="O28" s="52"/>
      <c r="P28" s="52"/>
      <c r="Q28" s="53"/>
      <c r="R28" s="54"/>
      <c r="S28" s="52"/>
      <c r="T28" s="53"/>
      <c r="U28" s="55">
        <f t="shared" si="1"/>
        <v>0</v>
      </c>
      <c r="V28" s="50"/>
      <c r="W28" s="55">
        <f t="shared" si="2"/>
        <v>0</v>
      </c>
      <c r="X28" s="56" t="str">
        <f t="shared" si="3"/>
        <v>/</v>
      </c>
    </row>
    <row r="29" spans="1:24" s="49" customFormat="1" ht="27" customHeight="1" x14ac:dyDescent="0.25">
      <c r="A29" s="50">
        <v>19</v>
      </c>
      <c r="B29" s="65"/>
      <c r="C29" s="50"/>
      <c r="D29" s="68"/>
      <c r="E29" s="50"/>
      <c r="F29" s="50"/>
      <c r="G29" s="50"/>
      <c r="H29" s="50"/>
      <c r="I29" s="65"/>
      <c r="J29" s="51"/>
      <c r="K29" s="52"/>
      <c r="L29" s="52"/>
      <c r="M29" s="52"/>
      <c r="N29" s="52"/>
      <c r="O29" s="52"/>
      <c r="P29" s="52"/>
      <c r="Q29" s="53"/>
      <c r="R29" s="54"/>
      <c r="S29" s="52"/>
      <c r="T29" s="53"/>
      <c r="U29" s="55">
        <f t="shared" si="1"/>
        <v>0</v>
      </c>
      <c r="V29" s="50"/>
      <c r="W29" s="55">
        <f t="shared" si="2"/>
        <v>0</v>
      </c>
      <c r="X29" s="56" t="str">
        <f t="shared" si="3"/>
        <v>/</v>
      </c>
    </row>
    <row r="30" spans="1:24" s="49" customFormat="1" ht="27" customHeight="1" x14ac:dyDescent="0.25">
      <c r="A30" s="50">
        <v>20</v>
      </c>
      <c r="B30" s="65"/>
      <c r="C30" s="50"/>
      <c r="D30" s="68"/>
      <c r="E30" s="50"/>
      <c r="F30" s="50"/>
      <c r="G30" s="50"/>
      <c r="H30" s="50"/>
      <c r="I30" s="65"/>
      <c r="J30" s="51"/>
      <c r="K30" s="52"/>
      <c r="L30" s="52"/>
      <c r="M30" s="52"/>
      <c r="N30" s="52"/>
      <c r="O30" s="52"/>
      <c r="P30" s="52"/>
      <c r="Q30" s="53"/>
      <c r="R30" s="54"/>
      <c r="S30" s="52"/>
      <c r="T30" s="53"/>
      <c r="U30" s="55">
        <f t="shared" si="1"/>
        <v>0</v>
      </c>
      <c r="V30" s="50"/>
      <c r="W30" s="55">
        <f t="shared" si="2"/>
        <v>0</v>
      </c>
      <c r="X30" s="56" t="str">
        <f t="shared" si="3"/>
        <v>/</v>
      </c>
    </row>
    <row r="31" spans="1:24" s="49" customFormat="1" ht="27" customHeight="1" x14ac:dyDescent="0.25">
      <c r="A31" s="50">
        <v>21</v>
      </c>
      <c r="B31" s="65"/>
      <c r="C31" s="50"/>
      <c r="D31" s="68"/>
      <c r="E31" s="50"/>
      <c r="F31" s="50"/>
      <c r="G31" s="50"/>
      <c r="H31" s="50"/>
      <c r="I31" s="65"/>
      <c r="J31" s="51"/>
      <c r="K31" s="52"/>
      <c r="L31" s="52"/>
      <c r="M31" s="52"/>
      <c r="N31" s="52"/>
      <c r="O31" s="52"/>
      <c r="P31" s="52"/>
      <c r="Q31" s="53"/>
      <c r="R31" s="54"/>
      <c r="S31" s="52"/>
      <c r="T31" s="53"/>
      <c r="U31" s="55">
        <f t="shared" si="1"/>
        <v>0</v>
      </c>
      <c r="V31" s="50"/>
      <c r="W31" s="55">
        <f t="shared" si="2"/>
        <v>0</v>
      </c>
      <c r="X31" s="56" t="str">
        <f t="shared" si="3"/>
        <v>/</v>
      </c>
    </row>
    <row r="32" spans="1:24" s="49" customFormat="1" ht="27" customHeight="1" x14ac:dyDescent="0.25">
      <c r="A32" s="50">
        <v>22</v>
      </c>
      <c r="B32" s="65"/>
      <c r="C32" s="50"/>
      <c r="D32" s="68"/>
      <c r="E32" s="50"/>
      <c r="F32" s="50"/>
      <c r="G32" s="50"/>
      <c r="H32" s="50"/>
      <c r="I32" s="65"/>
      <c r="J32" s="51"/>
      <c r="K32" s="52"/>
      <c r="L32" s="52"/>
      <c r="M32" s="52"/>
      <c r="N32" s="52"/>
      <c r="O32" s="52"/>
      <c r="P32" s="52"/>
      <c r="Q32" s="53"/>
      <c r="R32" s="54"/>
      <c r="S32" s="52"/>
      <c r="T32" s="53"/>
      <c r="U32" s="55">
        <f t="shared" si="1"/>
        <v>0</v>
      </c>
      <c r="V32" s="50"/>
      <c r="W32" s="55">
        <f t="shared" si="2"/>
        <v>0</v>
      </c>
      <c r="X32" s="56" t="str">
        <f t="shared" si="3"/>
        <v>/</v>
      </c>
    </row>
    <row r="33" spans="1:24" s="49" customFormat="1" ht="27" customHeight="1" x14ac:dyDescent="0.25">
      <c r="A33" s="50">
        <v>23</v>
      </c>
      <c r="B33" s="65"/>
      <c r="C33" s="50"/>
      <c r="D33" s="68"/>
      <c r="E33" s="50"/>
      <c r="F33" s="50"/>
      <c r="G33" s="50"/>
      <c r="H33" s="50"/>
      <c r="I33" s="65"/>
      <c r="J33" s="51"/>
      <c r="K33" s="52"/>
      <c r="L33" s="52"/>
      <c r="M33" s="52"/>
      <c r="N33" s="52"/>
      <c r="O33" s="52"/>
      <c r="P33" s="52"/>
      <c r="Q33" s="53"/>
      <c r="R33" s="54"/>
      <c r="S33" s="52"/>
      <c r="T33" s="53"/>
      <c r="U33" s="55">
        <f t="shared" si="1"/>
        <v>0</v>
      </c>
      <c r="V33" s="50"/>
      <c r="W33" s="55">
        <f t="shared" si="2"/>
        <v>0</v>
      </c>
      <c r="X33" s="56" t="str">
        <f t="shared" si="3"/>
        <v>/</v>
      </c>
    </row>
    <row r="34" spans="1:24" s="49" customFormat="1" ht="27" customHeight="1" x14ac:dyDescent="0.25">
      <c r="A34" s="50">
        <v>24</v>
      </c>
      <c r="B34" s="65"/>
      <c r="C34" s="50"/>
      <c r="D34" s="68"/>
      <c r="E34" s="50"/>
      <c r="F34" s="50"/>
      <c r="G34" s="50"/>
      <c r="H34" s="50"/>
      <c r="I34" s="65"/>
      <c r="J34" s="51"/>
      <c r="K34" s="52"/>
      <c r="L34" s="52"/>
      <c r="M34" s="52"/>
      <c r="N34" s="52"/>
      <c r="O34" s="52"/>
      <c r="P34" s="52"/>
      <c r="Q34" s="53"/>
      <c r="R34" s="54"/>
      <c r="S34" s="52"/>
      <c r="T34" s="53"/>
      <c r="U34" s="55">
        <f t="shared" si="1"/>
        <v>0</v>
      </c>
      <c r="V34" s="50"/>
      <c r="W34" s="55">
        <f t="shared" si="2"/>
        <v>0</v>
      </c>
      <c r="X34" s="56" t="str">
        <f t="shared" si="3"/>
        <v>/</v>
      </c>
    </row>
    <row r="35" spans="1:24" s="49" customFormat="1" ht="27" customHeight="1" x14ac:dyDescent="0.25">
      <c r="A35" s="50">
        <v>25</v>
      </c>
      <c r="B35" s="65"/>
      <c r="C35" s="50"/>
      <c r="D35" s="68"/>
      <c r="E35" s="50"/>
      <c r="F35" s="50"/>
      <c r="G35" s="50"/>
      <c r="H35" s="50"/>
      <c r="I35" s="65"/>
      <c r="J35" s="51"/>
      <c r="K35" s="52"/>
      <c r="L35" s="52"/>
      <c r="M35" s="52"/>
      <c r="N35" s="52"/>
      <c r="O35" s="52"/>
      <c r="P35" s="52"/>
      <c r="Q35" s="53"/>
      <c r="R35" s="54"/>
      <c r="S35" s="52"/>
      <c r="T35" s="53"/>
      <c r="U35" s="55">
        <f t="shared" si="1"/>
        <v>0</v>
      </c>
      <c r="V35" s="50"/>
      <c r="W35" s="55">
        <f t="shared" si="2"/>
        <v>0</v>
      </c>
      <c r="X35" s="56" t="str">
        <f t="shared" si="3"/>
        <v>/</v>
      </c>
    </row>
    <row r="36" spans="1:24" s="49" customFormat="1" ht="27" customHeight="1" x14ac:dyDescent="0.25">
      <c r="A36" s="50">
        <v>26</v>
      </c>
      <c r="B36" s="65"/>
      <c r="C36" s="50"/>
      <c r="D36" s="68"/>
      <c r="E36" s="50"/>
      <c r="F36" s="50"/>
      <c r="G36" s="50"/>
      <c r="H36" s="50"/>
      <c r="I36" s="65"/>
      <c r="J36" s="51"/>
      <c r="K36" s="52"/>
      <c r="L36" s="52"/>
      <c r="M36" s="52"/>
      <c r="N36" s="52"/>
      <c r="O36" s="52"/>
      <c r="P36" s="52"/>
      <c r="Q36" s="53"/>
      <c r="R36" s="54"/>
      <c r="S36" s="52"/>
      <c r="T36" s="53"/>
      <c r="U36" s="55">
        <f t="shared" si="1"/>
        <v>0</v>
      </c>
      <c r="V36" s="50"/>
      <c r="W36" s="55">
        <f t="shared" si="2"/>
        <v>0</v>
      </c>
      <c r="X36" s="56" t="str">
        <f t="shared" si="3"/>
        <v>/</v>
      </c>
    </row>
    <row r="37" spans="1:24" s="49" customFormat="1" ht="27" customHeight="1" x14ac:dyDescent="0.25">
      <c r="A37" s="50">
        <v>27</v>
      </c>
      <c r="B37" s="65"/>
      <c r="C37" s="50"/>
      <c r="D37" s="68"/>
      <c r="E37" s="50"/>
      <c r="F37" s="50"/>
      <c r="G37" s="50"/>
      <c r="H37" s="50"/>
      <c r="I37" s="65"/>
      <c r="J37" s="51"/>
      <c r="K37" s="52"/>
      <c r="L37" s="52"/>
      <c r="M37" s="52"/>
      <c r="N37" s="52"/>
      <c r="O37" s="52"/>
      <c r="P37" s="52"/>
      <c r="Q37" s="53"/>
      <c r="R37" s="54"/>
      <c r="S37" s="52"/>
      <c r="T37" s="53"/>
      <c r="U37" s="55">
        <f t="shared" si="1"/>
        <v>0</v>
      </c>
      <c r="V37" s="50"/>
      <c r="W37" s="55">
        <f t="shared" si="2"/>
        <v>0</v>
      </c>
      <c r="X37" s="56" t="str">
        <f t="shared" si="3"/>
        <v>/</v>
      </c>
    </row>
    <row r="38" spans="1:24" s="49" customFormat="1" ht="27" customHeight="1" x14ac:dyDescent="0.25">
      <c r="A38" s="50">
        <v>28</v>
      </c>
      <c r="B38" s="65"/>
      <c r="C38" s="50"/>
      <c r="D38" s="68"/>
      <c r="E38" s="50"/>
      <c r="F38" s="50"/>
      <c r="G38" s="50"/>
      <c r="H38" s="50"/>
      <c r="I38" s="65"/>
      <c r="J38" s="51"/>
      <c r="K38" s="52"/>
      <c r="L38" s="52"/>
      <c r="M38" s="52"/>
      <c r="N38" s="52"/>
      <c r="O38" s="52"/>
      <c r="P38" s="52"/>
      <c r="Q38" s="53"/>
      <c r="R38" s="54"/>
      <c r="S38" s="52"/>
      <c r="T38" s="53"/>
      <c r="U38" s="55">
        <f t="shared" si="1"/>
        <v>0</v>
      </c>
      <c r="V38" s="50"/>
      <c r="W38" s="55">
        <f t="shared" si="2"/>
        <v>0</v>
      </c>
      <c r="X38" s="56" t="str">
        <f t="shared" si="3"/>
        <v>/</v>
      </c>
    </row>
    <row r="39" spans="1:24" s="49" customFormat="1" ht="27" customHeight="1" x14ac:dyDescent="0.25">
      <c r="A39" s="50">
        <v>29</v>
      </c>
      <c r="B39" s="65"/>
      <c r="C39" s="50"/>
      <c r="D39" s="68"/>
      <c r="E39" s="50"/>
      <c r="F39" s="50"/>
      <c r="G39" s="50"/>
      <c r="H39" s="50"/>
      <c r="I39" s="65"/>
      <c r="J39" s="51"/>
      <c r="K39" s="52"/>
      <c r="L39" s="52"/>
      <c r="M39" s="52"/>
      <c r="N39" s="52"/>
      <c r="O39" s="52"/>
      <c r="P39" s="52"/>
      <c r="Q39" s="53"/>
      <c r="R39" s="54"/>
      <c r="S39" s="52"/>
      <c r="T39" s="53"/>
      <c r="U39" s="55">
        <f t="shared" si="1"/>
        <v>0</v>
      </c>
      <c r="V39" s="50"/>
      <c r="W39" s="55">
        <f t="shared" si="2"/>
        <v>0</v>
      </c>
      <c r="X39" s="56" t="str">
        <f t="shared" si="3"/>
        <v>/</v>
      </c>
    </row>
    <row r="40" spans="1:24" s="49" customFormat="1" ht="27" customHeight="1" x14ac:dyDescent="0.25">
      <c r="A40" s="50">
        <v>30</v>
      </c>
      <c r="B40" s="65"/>
      <c r="C40" s="50"/>
      <c r="D40" s="68"/>
      <c r="E40" s="50"/>
      <c r="F40" s="50"/>
      <c r="G40" s="50"/>
      <c r="H40" s="50"/>
      <c r="I40" s="65"/>
      <c r="J40" s="51"/>
      <c r="K40" s="52"/>
      <c r="L40" s="52"/>
      <c r="M40" s="52"/>
      <c r="N40" s="52"/>
      <c r="O40" s="52"/>
      <c r="P40" s="52"/>
      <c r="Q40" s="53"/>
      <c r="R40" s="54"/>
      <c r="S40" s="52"/>
      <c r="T40" s="53"/>
      <c r="U40" s="55">
        <f t="shared" si="1"/>
        <v>0</v>
      </c>
      <c r="V40" s="50"/>
      <c r="W40" s="55">
        <f t="shared" si="2"/>
        <v>0</v>
      </c>
      <c r="X40" s="56" t="str">
        <f t="shared" si="3"/>
        <v>/</v>
      </c>
    </row>
    <row r="41" spans="1:24" s="49" customFormat="1" ht="27" customHeight="1" x14ac:dyDescent="0.25">
      <c r="A41" s="50">
        <v>31</v>
      </c>
      <c r="B41" s="65"/>
      <c r="C41" s="50"/>
      <c r="D41" s="68"/>
      <c r="E41" s="50"/>
      <c r="F41" s="50"/>
      <c r="G41" s="50"/>
      <c r="H41" s="50"/>
      <c r="I41" s="65"/>
      <c r="J41" s="51"/>
      <c r="K41" s="52"/>
      <c r="L41" s="52"/>
      <c r="M41" s="52"/>
      <c r="N41" s="52"/>
      <c r="O41" s="52"/>
      <c r="P41" s="52"/>
      <c r="Q41" s="53"/>
      <c r="R41" s="54"/>
      <c r="S41" s="52"/>
      <c r="T41" s="53"/>
      <c r="U41" s="55">
        <f t="shared" si="1"/>
        <v>0</v>
      </c>
      <c r="V41" s="50"/>
      <c r="W41" s="55">
        <f t="shared" si="2"/>
        <v>0</v>
      </c>
      <c r="X41" s="56" t="str">
        <f t="shared" si="3"/>
        <v>/</v>
      </c>
    </row>
    <row r="42" spans="1:24" s="49" customFormat="1" ht="27" customHeight="1" x14ac:dyDescent="0.25">
      <c r="A42" s="50">
        <v>32</v>
      </c>
      <c r="B42" s="65"/>
      <c r="C42" s="50"/>
      <c r="D42" s="68"/>
      <c r="E42" s="50"/>
      <c r="F42" s="50"/>
      <c r="G42" s="50"/>
      <c r="H42" s="50"/>
      <c r="I42" s="65"/>
      <c r="J42" s="51"/>
      <c r="K42" s="52"/>
      <c r="L42" s="52"/>
      <c r="M42" s="52"/>
      <c r="N42" s="52"/>
      <c r="O42" s="52"/>
      <c r="P42" s="52"/>
      <c r="Q42" s="53"/>
      <c r="R42" s="54"/>
      <c r="S42" s="52"/>
      <c r="T42" s="53"/>
      <c r="U42" s="55">
        <f t="shared" si="1"/>
        <v>0</v>
      </c>
      <c r="V42" s="50"/>
      <c r="W42" s="55">
        <f t="shared" si="2"/>
        <v>0</v>
      </c>
      <c r="X42" s="56" t="str">
        <f t="shared" si="3"/>
        <v>/</v>
      </c>
    </row>
    <row r="43" spans="1:24" s="49" customFormat="1" ht="27" customHeight="1" x14ac:dyDescent="0.25">
      <c r="A43" s="50">
        <v>33</v>
      </c>
      <c r="B43" s="65"/>
      <c r="C43" s="50"/>
      <c r="D43" s="68"/>
      <c r="E43" s="50"/>
      <c r="F43" s="50"/>
      <c r="G43" s="50"/>
      <c r="H43" s="50"/>
      <c r="I43" s="65"/>
      <c r="J43" s="51"/>
      <c r="K43" s="52"/>
      <c r="L43" s="52"/>
      <c r="M43" s="52"/>
      <c r="N43" s="52"/>
      <c r="O43" s="52"/>
      <c r="P43" s="52"/>
      <c r="Q43" s="53"/>
      <c r="R43" s="54"/>
      <c r="S43" s="52"/>
      <c r="T43" s="53"/>
      <c r="U43" s="55">
        <f t="shared" si="1"/>
        <v>0</v>
      </c>
      <c r="V43" s="50"/>
      <c r="W43" s="55">
        <f t="shared" si="2"/>
        <v>0</v>
      </c>
      <c r="X43" s="56" t="str">
        <f t="shared" si="3"/>
        <v>/</v>
      </c>
    </row>
    <row r="44" spans="1:24" s="49" customFormat="1" ht="27" customHeight="1" x14ac:dyDescent="0.25">
      <c r="A44" s="50">
        <v>34</v>
      </c>
      <c r="B44" s="65"/>
      <c r="C44" s="50"/>
      <c r="D44" s="68"/>
      <c r="E44" s="50"/>
      <c r="F44" s="50"/>
      <c r="G44" s="50"/>
      <c r="H44" s="50"/>
      <c r="I44" s="65"/>
      <c r="J44" s="51"/>
      <c r="K44" s="52"/>
      <c r="L44" s="52"/>
      <c r="M44" s="52"/>
      <c r="N44" s="52"/>
      <c r="O44" s="52"/>
      <c r="P44" s="52"/>
      <c r="Q44" s="53"/>
      <c r="R44" s="54"/>
      <c r="S44" s="52"/>
      <c r="T44" s="53"/>
      <c r="U44" s="55">
        <f t="shared" si="1"/>
        <v>0</v>
      </c>
      <c r="V44" s="50"/>
      <c r="W44" s="55">
        <f t="shared" si="2"/>
        <v>0</v>
      </c>
      <c r="X44" s="56" t="str">
        <f t="shared" si="3"/>
        <v>/</v>
      </c>
    </row>
    <row r="45" spans="1:24" s="49" customFormat="1" ht="27" customHeight="1" thickBot="1" x14ac:dyDescent="0.3">
      <c r="A45" s="57">
        <v>35</v>
      </c>
      <c r="B45" s="66"/>
      <c r="C45" s="57"/>
      <c r="D45" s="69"/>
      <c r="E45" s="57"/>
      <c r="F45" s="57"/>
      <c r="G45" s="57"/>
      <c r="H45" s="57"/>
      <c r="I45" s="66"/>
      <c r="J45" s="58"/>
      <c r="K45" s="59"/>
      <c r="L45" s="59"/>
      <c r="M45" s="59"/>
      <c r="N45" s="59"/>
      <c r="O45" s="59"/>
      <c r="P45" s="59"/>
      <c r="Q45" s="60"/>
      <c r="R45" s="61"/>
      <c r="S45" s="59"/>
      <c r="T45" s="60"/>
      <c r="U45" s="62">
        <f>SUM(J45:T45)</f>
        <v>0</v>
      </c>
      <c r="V45" s="57"/>
      <c r="W45" s="62">
        <f>SUM(U45,V45)</f>
        <v>0</v>
      </c>
      <c r="X45" s="63" t="str">
        <f t="shared" si="3"/>
        <v>/</v>
      </c>
    </row>
  </sheetData>
  <mergeCells count="21">
    <mergeCell ref="X7:X10"/>
    <mergeCell ref="J8:Q8"/>
    <mergeCell ref="R8:T8"/>
    <mergeCell ref="U8:U9"/>
    <mergeCell ref="C7:C10"/>
    <mergeCell ref="G7:G10"/>
    <mergeCell ref="H7:H10"/>
    <mergeCell ref="I7:I10"/>
    <mergeCell ref="J7:U7"/>
    <mergeCell ref="V7:V9"/>
    <mergeCell ref="W7:W9"/>
    <mergeCell ref="A1:X1"/>
    <mergeCell ref="A2:X2"/>
    <mergeCell ref="A3:X3"/>
    <mergeCell ref="A4:X4"/>
    <mergeCell ref="A5:X5"/>
    <mergeCell ref="A7:A10"/>
    <mergeCell ref="B7:B10"/>
    <mergeCell ref="D7:D10"/>
    <mergeCell ref="E7:E10"/>
    <mergeCell ref="F7:F10"/>
  </mergeCells>
  <conditionalFormatting sqref="V11:V45">
    <cfRule type="containsBlanks" priority="1" stopIfTrue="1">
      <formula>LEN(TRIM(V11))=0</formula>
    </cfRule>
    <cfRule type="cellIs" dxfId="3" priority="2" operator="lessThan">
      <formula>30</formula>
    </cfRule>
  </conditionalFormatting>
  <dataValidations count="13">
    <dataValidation type="decimal" showInputMessage="1" showErrorMessage="1" errorTitle="Грешка при уносу податка" error="Неважећи податак. Молимо Вас да исправите." sqref="K11:K45" xr:uid="{00000000-0002-0000-0400-000000000000}">
      <formula1>0</formula1>
      <formula2>3</formula2>
    </dataValidation>
    <dataValidation type="decimal" showInputMessage="1" showErrorMessage="1" errorTitle="Грешка при уносу податка" error="Неважећи податак. Молимо Вас да исправите." sqref="R11:R45" xr:uid="{00000000-0002-0000-0400-000001000000}">
      <formula1>0</formula1>
      <formula2>1</formula2>
    </dataValidation>
    <dataValidation type="decimal" showInputMessage="1" showErrorMessage="1" errorTitle="Грешка при уносу податка" error="Неважећи податак. Молимо Вас да исправите." sqref="S11:S45" xr:uid="{00000000-0002-0000-0400-000002000000}">
      <formula1>0</formula1>
      <formula2>2</formula2>
    </dataValidation>
    <dataValidation type="decimal" allowBlank="1" showInputMessage="1" showErrorMessage="1" errorTitle="Грешка при уносу податка" error="Неважећи податак. Молимо Вас да исправите." sqref="T11:T45" xr:uid="{00000000-0002-0000-0400-000003000000}">
      <formula1>0</formula1>
      <formula2>2</formula2>
    </dataValidation>
    <dataValidation type="decimal" allowBlank="1" showInputMessage="1" showErrorMessage="1" errorTitle="Грешка при уносу податка" error="Неважећи податак. Молимо Вас да исправите." sqref="V11:V45" xr:uid="{00000000-0002-0000-0400-000004000000}">
      <formula1>0</formula1>
      <formula2>50</formula2>
    </dataValidation>
    <dataValidation type="decimal" showInputMessage="1" showErrorMessage="1" errorTitle="Грешка при уносу податка" error="Неважећи податак. Молимо Вас да исправите." sqref="L11:L45" xr:uid="{00000000-0002-0000-0400-000005000000}">
      <formula1>0</formula1>
      <formula2>7</formula2>
    </dataValidation>
    <dataValidation type="decimal" allowBlank="1" showInputMessage="1" showErrorMessage="1" errorTitle="Грешка при уносу податка" error="Неважећи податак. Молимо Вас да исправите." sqref="M11:M45" xr:uid="{00000000-0002-0000-0400-000006000000}">
      <formula1>0</formula1>
      <formula2>7</formula2>
    </dataValidation>
    <dataValidation type="custom" operator="equal" showInputMessage="1" showErrorMessage="1" errorTitle="Грешка при уносу податка" error="Неважећи податак. Молимо Вас да исправите." sqref="Q11:Q45" xr:uid="{00000000-0002-0000-0400-000007000000}">
      <formula1>OR(Q11=0,Q11=2)</formula1>
    </dataValidation>
    <dataValidation type="decimal" showInputMessage="1" showErrorMessage="1" errorTitle="Грешка при уносу податка" error="Неважећи податак. Молимо Вас да исправите." sqref="O11:O45" xr:uid="{00000000-0002-0000-0400-000008000000}">
      <formula1>0</formula1>
      <formula2>6</formula2>
    </dataValidation>
    <dataValidation type="decimal" showInputMessage="1" showErrorMessage="1" errorTitle="Грешка при уносу податка" error="Неважећи податак. Молимо Вас да исправите." sqref="P11:P45" xr:uid="{00000000-0002-0000-0400-000009000000}">
      <formula1>0</formula1>
      <formula2>12</formula2>
    </dataValidation>
    <dataValidation type="custom" allowBlank="1" showInputMessage="1" showErrorMessage="1" errorTitle="Грешка при уносу податка" error="Неважећи податак. Молимо Вас да исправите." sqref="N11:N45" xr:uid="{00000000-0002-0000-0400-00000A000000}">
      <formula1>OR(N11=0,N11=5)</formula1>
    </dataValidation>
    <dataValidation type="custom" showInputMessage="1" showErrorMessage="1" errorTitle="Грешка при уносу податка" error="Неважећи податак. Молимо Вас да исправите." sqref="J11:J45" xr:uid="{00000000-0002-0000-0400-00000B000000}">
      <formula1>OR(J11=0,J11=3)</formula1>
    </dataValidation>
    <dataValidation type="custom" allowBlank="1" showInputMessage="1" showErrorMessage="1" errorTitle="Погрешан податак" error="Молимо Вас да разред упишете бројчано" sqref="C11:C45" xr:uid="{00000000-0002-0000-0400-00000C000000}">
      <formula1>OR(C11=5,C11=6,C11=7,C11=8)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37" orientation="landscape" r:id="rId1"/>
  <headerFooter>
    <oddFooter>&amp;L&amp;T&amp;D&amp;RКОМИСИЈА: ________________________________________________________________________________________________________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Z45"/>
  <sheetViews>
    <sheetView topLeftCell="A9" zoomScale="50" zoomScaleNormal="50" workbookViewId="0">
      <selection activeCell="S11" sqref="S11"/>
    </sheetView>
  </sheetViews>
  <sheetFormatPr defaultColWidth="9.140625" defaultRowHeight="15" x14ac:dyDescent="0.25"/>
  <cols>
    <col min="1" max="1" width="8" style="14" customWidth="1"/>
    <col min="2" max="2" width="38.42578125" style="14" customWidth="1"/>
    <col min="3" max="3" width="12.5703125" style="14" customWidth="1"/>
    <col min="4" max="4" width="29.85546875" style="14" customWidth="1"/>
    <col min="5" max="5" width="32.85546875" style="14" customWidth="1"/>
    <col min="6" max="6" width="26.140625" style="14" customWidth="1"/>
    <col min="7" max="7" width="32" style="14" customWidth="1"/>
    <col min="8" max="8" width="36.42578125" style="14" customWidth="1"/>
    <col min="9" max="10" width="14.42578125" style="14" customWidth="1"/>
    <col min="11" max="11" width="10.85546875" style="14" customWidth="1"/>
    <col min="12" max="13" width="9.140625" style="14"/>
    <col min="14" max="14" width="12.5703125" style="14" customWidth="1"/>
    <col min="15" max="15" width="9.5703125" style="14" customWidth="1"/>
    <col min="16" max="16" width="7.42578125" style="14" customWidth="1"/>
    <col min="17" max="18" width="8.5703125" style="14" customWidth="1"/>
    <col min="19" max="19" width="9.140625" style="14"/>
    <col min="20" max="20" width="7.42578125" style="14" customWidth="1"/>
    <col min="21" max="21" width="8.42578125" style="14" customWidth="1"/>
    <col min="22" max="22" width="7.5703125" style="14" customWidth="1"/>
    <col min="23" max="24" width="9.140625" style="14"/>
    <col min="25" max="25" width="12.42578125" style="14" bestFit="1" customWidth="1"/>
    <col min="26" max="16384" width="9.140625" style="14"/>
  </cols>
  <sheetData>
    <row r="1" spans="1:26" ht="28.5" x14ac:dyDescent="0.25">
      <c r="A1" s="89" t="s">
        <v>35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89"/>
      <c r="U1" s="89"/>
      <c r="V1" s="89"/>
      <c r="W1" s="13"/>
      <c r="X1" s="13"/>
      <c r="Y1" s="13"/>
      <c r="Z1" s="13"/>
    </row>
    <row r="2" spans="1:26" ht="23.25" customHeight="1" x14ac:dyDescent="0.25">
      <c r="A2" s="89" t="s">
        <v>81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  <c r="V2" s="89"/>
      <c r="W2" s="13"/>
      <c r="X2" s="13"/>
      <c r="Y2" s="13"/>
      <c r="Z2" s="13"/>
    </row>
    <row r="3" spans="1:26" ht="23.25" customHeight="1" x14ac:dyDescent="0.25">
      <c r="A3" s="89" t="s">
        <v>34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  <c r="U3" s="89"/>
      <c r="V3" s="89"/>
      <c r="W3" s="15"/>
      <c r="X3" s="15"/>
      <c r="Y3" s="15"/>
      <c r="Z3" s="15"/>
    </row>
    <row r="4" spans="1:26" ht="21.75" customHeight="1" x14ac:dyDescent="0.25">
      <c r="A4" s="89" t="s">
        <v>79</v>
      </c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89"/>
    </row>
    <row r="5" spans="1:26" ht="24.75" customHeight="1" x14ac:dyDescent="0.25">
      <c r="A5" s="89" t="s">
        <v>59</v>
      </c>
      <c r="B5" s="89"/>
      <c r="C5" s="89"/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  <c r="V5" s="89"/>
    </row>
    <row r="6" spans="1:26" ht="3" customHeight="1" thickBot="1" x14ac:dyDescent="0.3">
      <c r="A6" s="18"/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</row>
    <row r="7" spans="1:26" ht="27" customHeight="1" thickBot="1" x14ac:dyDescent="0.3">
      <c r="A7" s="90" t="s">
        <v>0</v>
      </c>
      <c r="B7" s="92" t="s">
        <v>1</v>
      </c>
      <c r="C7" s="102" t="s">
        <v>78</v>
      </c>
      <c r="D7" s="95" t="s">
        <v>2</v>
      </c>
      <c r="E7" s="95" t="s">
        <v>3</v>
      </c>
      <c r="F7" s="95" t="s">
        <v>4</v>
      </c>
      <c r="G7" s="95" t="s">
        <v>5</v>
      </c>
      <c r="H7" s="95" t="s">
        <v>6</v>
      </c>
      <c r="I7" s="70" t="s">
        <v>7</v>
      </c>
      <c r="J7" s="73" t="s">
        <v>24</v>
      </c>
      <c r="K7" s="74"/>
      <c r="L7" s="74"/>
      <c r="M7" s="74"/>
      <c r="N7" s="74"/>
      <c r="O7" s="74"/>
      <c r="P7" s="74"/>
      <c r="Q7" s="74"/>
      <c r="R7" s="74"/>
      <c r="S7" s="75"/>
      <c r="T7" s="76" t="s">
        <v>29</v>
      </c>
      <c r="U7" s="76" t="s">
        <v>30</v>
      </c>
      <c r="V7" s="79" t="s">
        <v>32</v>
      </c>
    </row>
    <row r="8" spans="1:26" ht="34.5" customHeight="1" thickBot="1" x14ac:dyDescent="0.35">
      <c r="A8" s="91"/>
      <c r="B8" s="93"/>
      <c r="C8" s="103"/>
      <c r="D8" s="96"/>
      <c r="E8" s="96"/>
      <c r="F8" s="96"/>
      <c r="G8" s="96"/>
      <c r="H8" s="96"/>
      <c r="I8" s="71"/>
      <c r="J8" s="98" t="s">
        <v>33</v>
      </c>
      <c r="K8" s="99"/>
      <c r="L8" s="99"/>
      <c r="M8" s="99"/>
      <c r="N8" s="99"/>
      <c r="O8" s="99"/>
      <c r="P8" s="84" t="s">
        <v>23</v>
      </c>
      <c r="Q8" s="85"/>
      <c r="R8" s="86"/>
      <c r="S8" s="87" t="s">
        <v>25</v>
      </c>
      <c r="T8" s="77"/>
      <c r="U8" s="77"/>
      <c r="V8" s="80"/>
    </row>
    <row r="9" spans="1:26" ht="346.5" customHeight="1" thickBot="1" x14ac:dyDescent="0.3">
      <c r="A9" s="91"/>
      <c r="B9" s="93"/>
      <c r="C9" s="103"/>
      <c r="D9" s="96"/>
      <c r="E9" s="96"/>
      <c r="F9" s="96"/>
      <c r="G9" s="96"/>
      <c r="H9" s="96"/>
      <c r="I9" s="104"/>
      <c r="J9" s="21" t="s">
        <v>60</v>
      </c>
      <c r="K9" s="22" t="s">
        <v>51</v>
      </c>
      <c r="L9" s="22" t="s">
        <v>62</v>
      </c>
      <c r="M9" s="23" t="s">
        <v>63</v>
      </c>
      <c r="N9" s="23" t="s">
        <v>64</v>
      </c>
      <c r="O9" s="28" t="s">
        <v>65</v>
      </c>
      <c r="P9" s="19" t="s">
        <v>20</v>
      </c>
      <c r="Q9" s="10" t="s">
        <v>21</v>
      </c>
      <c r="R9" s="12" t="s">
        <v>22</v>
      </c>
      <c r="S9" s="88"/>
      <c r="T9" s="78"/>
      <c r="U9" s="78"/>
      <c r="V9" s="80"/>
    </row>
    <row r="10" spans="1:26" ht="29.25" customHeight="1" thickBot="1" x14ac:dyDescent="0.3">
      <c r="A10" s="91"/>
      <c r="B10" s="94"/>
      <c r="C10" s="103"/>
      <c r="D10" s="97"/>
      <c r="E10" s="97"/>
      <c r="F10" s="97"/>
      <c r="G10" s="97"/>
      <c r="H10" s="97"/>
      <c r="I10" s="105"/>
      <c r="J10" s="29" t="s">
        <v>61</v>
      </c>
      <c r="K10" s="30" t="s">
        <v>16</v>
      </c>
      <c r="L10" s="30" t="s">
        <v>46</v>
      </c>
      <c r="M10" s="30" t="s">
        <v>46</v>
      </c>
      <c r="N10" s="31" t="s">
        <v>66</v>
      </c>
      <c r="O10" s="37" t="s">
        <v>19</v>
      </c>
      <c r="P10" s="32" t="s">
        <v>27</v>
      </c>
      <c r="Q10" s="33" t="s">
        <v>28</v>
      </c>
      <c r="R10" s="34" t="s">
        <v>28</v>
      </c>
      <c r="S10" s="35" t="s">
        <v>26</v>
      </c>
      <c r="T10" s="35" t="s">
        <v>26</v>
      </c>
      <c r="U10" s="36" t="s">
        <v>31</v>
      </c>
      <c r="V10" s="81"/>
    </row>
    <row r="11" spans="1:26" s="49" customFormat="1" ht="27" customHeight="1" x14ac:dyDescent="0.25">
      <c r="A11" s="42">
        <v>1</v>
      </c>
      <c r="B11" s="64" t="s">
        <v>90</v>
      </c>
      <c r="C11" s="42">
        <v>6</v>
      </c>
      <c r="D11" s="67" t="s">
        <v>86</v>
      </c>
      <c r="E11" s="42" t="s">
        <v>87</v>
      </c>
      <c r="F11" s="42" t="s">
        <v>87</v>
      </c>
      <c r="G11" s="42" t="s">
        <v>88</v>
      </c>
      <c r="H11" s="42" t="s">
        <v>91</v>
      </c>
      <c r="I11" s="64" t="s">
        <v>84</v>
      </c>
      <c r="J11" s="43">
        <v>3</v>
      </c>
      <c r="K11" s="44">
        <v>3</v>
      </c>
      <c r="L11" s="44">
        <v>7</v>
      </c>
      <c r="M11" s="44">
        <v>7</v>
      </c>
      <c r="N11" s="44">
        <v>15</v>
      </c>
      <c r="O11" s="45">
        <v>10</v>
      </c>
      <c r="P11" s="46">
        <v>1</v>
      </c>
      <c r="Q11" s="44">
        <v>2</v>
      </c>
      <c r="R11" s="45">
        <v>2</v>
      </c>
      <c r="S11" s="47">
        <f t="shared" ref="S11:S45" si="0">SUM(J11:R11)</f>
        <v>50</v>
      </c>
      <c r="T11" s="42">
        <v>43</v>
      </c>
      <c r="U11" s="47">
        <f>SUM(S11,T11)</f>
        <v>93</v>
      </c>
      <c r="V11" s="48">
        <f>IF(AND(S11&gt;0,T11&gt;=30,U11&gt;0),_xlfn.RANK.EQ(U11,$U$11:$U$45)+COUNTIFS($U$11:$U$45,U11, $S$11:$S$45, "&gt;"&amp;S11),"/")</f>
        <v>1</v>
      </c>
    </row>
    <row r="12" spans="1:26" s="49" customFormat="1" ht="27" customHeight="1" x14ac:dyDescent="0.25">
      <c r="A12" s="50">
        <v>2</v>
      </c>
      <c r="B12" s="65"/>
      <c r="C12" s="50"/>
      <c r="D12" s="68"/>
      <c r="E12" s="50"/>
      <c r="F12" s="50"/>
      <c r="G12" s="50"/>
      <c r="H12" s="50"/>
      <c r="I12" s="65"/>
      <c r="J12" s="51"/>
      <c r="K12" s="52"/>
      <c r="L12" s="52"/>
      <c r="M12" s="52"/>
      <c r="N12" s="52"/>
      <c r="O12" s="53"/>
      <c r="P12" s="54"/>
      <c r="Q12" s="52"/>
      <c r="R12" s="53"/>
      <c r="S12" s="55">
        <f t="shared" si="0"/>
        <v>0</v>
      </c>
      <c r="T12" s="50"/>
      <c r="U12" s="55">
        <f>SUM(S12,T12)</f>
        <v>0</v>
      </c>
      <c r="V12" s="56" t="str">
        <f t="shared" ref="V12:V16" si="1">IF(AND(S12&gt;0,T12&gt;=30,U12&gt;0),_xlfn.RANK.EQ(U12,$U$11:$U$45)+COUNTIFS($U$11:$U$45,U12, $S$11:$S$45, "&gt;"&amp;S12),"/")</f>
        <v>/</v>
      </c>
    </row>
    <row r="13" spans="1:26" s="49" customFormat="1" ht="27" customHeight="1" x14ac:dyDescent="0.25">
      <c r="A13" s="50">
        <v>3</v>
      </c>
      <c r="B13" s="65"/>
      <c r="C13" s="50"/>
      <c r="D13" s="68"/>
      <c r="E13" s="50"/>
      <c r="F13" s="50"/>
      <c r="G13" s="50"/>
      <c r="H13" s="50"/>
      <c r="I13" s="65"/>
      <c r="J13" s="51"/>
      <c r="K13" s="52"/>
      <c r="L13" s="52"/>
      <c r="M13" s="52"/>
      <c r="N13" s="52"/>
      <c r="O13" s="53"/>
      <c r="P13" s="54"/>
      <c r="Q13" s="52"/>
      <c r="R13" s="53"/>
      <c r="S13" s="55">
        <f t="shared" si="0"/>
        <v>0</v>
      </c>
      <c r="T13" s="50"/>
      <c r="U13" s="55">
        <f t="shared" ref="U13:U44" si="2">SUM(S13,T13)</f>
        <v>0</v>
      </c>
      <c r="V13" s="56" t="str">
        <f t="shared" si="1"/>
        <v>/</v>
      </c>
    </row>
    <row r="14" spans="1:26" s="49" customFormat="1" ht="27" customHeight="1" x14ac:dyDescent="0.25">
      <c r="A14" s="50">
        <v>4</v>
      </c>
      <c r="B14" s="65"/>
      <c r="C14" s="50"/>
      <c r="D14" s="68"/>
      <c r="E14" s="50"/>
      <c r="F14" s="50"/>
      <c r="G14" s="50"/>
      <c r="H14" s="50"/>
      <c r="I14" s="65"/>
      <c r="J14" s="51"/>
      <c r="K14" s="52"/>
      <c r="L14" s="52"/>
      <c r="M14" s="52"/>
      <c r="N14" s="52"/>
      <c r="O14" s="53"/>
      <c r="P14" s="54"/>
      <c r="Q14" s="52"/>
      <c r="R14" s="53"/>
      <c r="S14" s="55">
        <f t="shared" si="0"/>
        <v>0</v>
      </c>
      <c r="T14" s="50"/>
      <c r="U14" s="55">
        <f t="shared" si="2"/>
        <v>0</v>
      </c>
      <c r="V14" s="56" t="str">
        <f t="shared" si="1"/>
        <v>/</v>
      </c>
    </row>
    <row r="15" spans="1:26" s="49" customFormat="1" ht="27" customHeight="1" x14ac:dyDescent="0.25">
      <c r="A15" s="50">
        <v>5</v>
      </c>
      <c r="B15" s="65"/>
      <c r="C15" s="50"/>
      <c r="D15" s="68"/>
      <c r="E15" s="50"/>
      <c r="F15" s="50"/>
      <c r="G15" s="50"/>
      <c r="H15" s="50"/>
      <c r="I15" s="65"/>
      <c r="J15" s="51"/>
      <c r="K15" s="52"/>
      <c r="L15" s="52"/>
      <c r="M15" s="52"/>
      <c r="N15" s="52"/>
      <c r="O15" s="53"/>
      <c r="P15" s="54"/>
      <c r="Q15" s="52"/>
      <c r="R15" s="53"/>
      <c r="S15" s="55">
        <f t="shared" si="0"/>
        <v>0</v>
      </c>
      <c r="T15" s="50"/>
      <c r="U15" s="55">
        <f t="shared" si="2"/>
        <v>0</v>
      </c>
      <c r="V15" s="56" t="str">
        <f t="shared" si="1"/>
        <v>/</v>
      </c>
    </row>
    <row r="16" spans="1:26" s="49" customFormat="1" ht="27" customHeight="1" x14ac:dyDescent="0.25">
      <c r="A16" s="50">
        <v>6</v>
      </c>
      <c r="B16" s="65"/>
      <c r="C16" s="50"/>
      <c r="D16" s="68"/>
      <c r="E16" s="50"/>
      <c r="F16" s="50"/>
      <c r="G16" s="50"/>
      <c r="H16" s="50"/>
      <c r="I16" s="65"/>
      <c r="J16" s="51"/>
      <c r="K16" s="52"/>
      <c r="L16" s="52"/>
      <c r="M16" s="52"/>
      <c r="N16" s="52"/>
      <c r="O16" s="53"/>
      <c r="P16" s="54"/>
      <c r="Q16" s="52"/>
      <c r="R16" s="53"/>
      <c r="S16" s="55">
        <f t="shared" si="0"/>
        <v>0</v>
      </c>
      <c r="T16" s="50"/>
      <c r="U16" s="55">
        <f t="shared" si="2"/>
        <v>0</v>
      </c>
      <c r="V16" s="56" t="str">
        <f t="shared" si="1"/>
        <v>/</v>
      </c>
    </row>
    <row r="17" spans="1:22" s="49" customFormat="1" ht="27" customHeight="1" x14ac:dyDescent="0.25">
      <c r="A17" s="50">
        <v>7</v>
      </c>
      <c r="B17" s="65"/>
      <c r="C17" s="50"/>
      <c r="D17" s="68"/>
      <c r="E17" s="50"/>
      <c r="F17" s="50"/>
      <c r="G17" s="50"/>
      <c r="H17" s="50"/>
      <c r="I17" s="65"/>
      <c r="J17" s="51"/>
      <c r="K17" s="52"/>
      <c r="L17" s="52"/>
      <c r="M17" s="52"/>
      <c r="N17" s="52"/>
      <c r="O17" s="53"/>
      <c r="P17" s="54"/>
      <c r="Q17" s="52"/>
      <c r="R17" s="53"/>
      <c r="S17" s="55">
        <f t="shared" si="0"/>
        <v>0</v>
      </c>
      <c r="T17" s="50"/>
      <c r="U17" s="55">
        <f t="shared" si="2"/>
        <v>0</v>
      </c>
      <c r="V17" s="56" t="str">
        <f t="shared" ref="V17:V45" si="3">IF(AND(S17&gt;0,T17&gt;30,U17&gt;0),_xlfn.RANK.EQ(U17,$U$11:$U$45),"/")</f>
        <v>/</v>
      </c>
    </row>
    <row r="18" spans="1:22" s="49" customFormat="1" ht="27" customHeight="1" x14ac:dyDescent="0.25">
      <c r="A18" s="50">
        <v>8</v>
      </c>
      <c r="B18" s="65"/>
      <c r="C18" s="50"/>
      <c r="D18" s="68"/>
      <c r="E18" s="50"/>
      <c r="F18" s="50"/>
      <c r="G18" s="50"/>
      <c r="H18" s="50"/>
      <c r="I18" s="65"/>
      <c r="J18" s="51"/>
      <c r="K18" s="52"/>
      <c r="L18" s="52"/>
      <c r="M18" s="52"/>
      <c r="N18" s="52"/>
      <c r="O18" s="53"/>
      <c r="P18" s="54"/>
      <c r="Q18" s="52"/>
      <c r="R18" s="53"/>
      <c r="S18" s="55">
        <f t="shared" si="0"/>
        <v>0</v>
      </c>
      <c r="T18" s="50"/>
      <c r="U18" s="55">
        <f t="shared" si="2"/>
        <v>0</v>
      </c>
      <c r="V18" s="56" t="str">
        <f t="shared" si="3"/>
        <v>/</v>
      </c>
    </row>
    <row r="19" spans="1:22" s="49" customFormat="1" ht="27" customHeight="1" x14ac:dyDescent="0.25">
      <c r="A19" s="50">
        <v>9</v>
      </c>
      <c r="B19" s="65"/>
      <c r="C19" s="50"/>
      <c r="D19" s="68"/>
      <c r="E19" s="50"/>
      <c r="F19" s="50"/>
      <c r="G19" s="50"/>
      <c r="H19" s="50"/>
      <c r="I19" s="65"/>
      <c r="J19" s="51"/>
      <c r="K19" s="52"/>
      <c r="L19" s="52"/>
      <c r="M19" s="52"/>
      <c r="N19" s="52"/>
      <c r="O19" s="53"/>
      <c r="P19" s="54"/>
      <c r="Q19" s="52"/>
      <c r="R19" s="53"/>
      <c r="S19" s="55">
        <f t="shared" si="0"/>
        <v>0</v>
      </c>
      <c r="T19" s="50"/>
      <c r="U19" s="55">
        <f t="shared" si="2"/>
        <v>0</v>
      </c>
      <c r="V19" s="56" t="str">
        <f t="shared" si="3"/>
        <v>/</v>
      </c>
    </row>
    <row r="20" spans="1:22" s="49" customFormat="1" ht="27" customHeight="1" x14ac:dyDescent="0.25">
      <c r="A20" s="50">
        <v>10</v>
      </c>
      <c r="B20" s="65"/>
      <c r="C20" s="50"/>
      <c r="D20" s="68"/>
      <c r="E20" s="50"/>
      <c r="F20" s="50"/>
      <c r="G20" s="50"/>
      <c r="H20" s="50"/>
      <c r="I20" s="65"/>
      <c r="J20" s="51"/>
      <c r="K20" s="52"/>
      <c r="L20" s="52"/>
      <c r="M20" s="52"/>
      <c r="N20" s="52"/>
      <c r="O20" s="53"/>
      <c r="P20" s="54"/>
      <c r="Q20" s="52"/>
      <c r="R20" s="53"/>
      <c r="S20" s="55">
        <f t="shared" si="0"/>
        <v>0</v>
      </c>
      <c r="T20" s="50"/>
      <c r="U20" s="55">
        <f t="shared" si="2"/>
        <v>0</v>
      </c>
      <c r="V20" s="56" t="str">
        <f t="shared" si="3"/>
        <v>/</v>
      </c>
    </row>
    <row r="21" spans="1:22" s="49" customFormat="1" ht="27" customHeight="1" x14ac:dyDescent="0.25">
      <c r="A21" s="50">
        <v>11</v>
      </c>
      <c r="B21" s="65"/>
      <c r="C21" s="50"/>
      <c r="D21" s="68"/>
      <c r="E21" s="50"/>
      <c r="F21" s="50"/>
      <c r="G21" s="50"/>
      <c r="H21" s="50"/>
      <c r="I21" s="65"/>
      <c r="J21" s="51"/>
      <c r="K21" s="52"/>
      <c r="L21" s="52"/>
      <c r="M21" s="52"/>
      <c r="N21" s="52"/>
      <c r="O21" s="53"/>
      <c r="P21" s="54"/>
      <c r="Q21" s="52"/>
      <c r="R21" s="53"/>
      <c r="S21" s="55">
        <f t="shared" si="0"/>
        <v>0</v>
      </c>
      <c r="T21" s="50"/>
      <c r="U21" s="55">
        <f t="shared" si="2"/>
        <v>0</v>
      </c>
      <c r="V21" s="56" t="str">
        <f t="shared" si="3"/>
        <v>/</v>
      </c>
    </row>
    <row r="22" spans="1:22" s="49" customFormat="1" ht="27" customHeight="1" x14ac:dyDescent="0.25">
      <c r="A22" s="50">
        <v>12</v>
      </c>
      <c r="B22" s="65"/>
      <c r="C22" s="50"/>
      <c r="D22" s="68"/>
      <c r="E22" s="50"/>
      <c r="F22" s="50"/>
      <c r="G22" s="50"/>
      <c r="H22" s="50"/>
      <c r="I22" s="65"/>
      <c r="J22" s="51"/>
      <c r="K22" s="52"/>
      <c r="L22" s="52"/>
      <c r="M22" s="52"/>
      <c r="N22" s="52"/>
      <c r="O22" s="53"/>
      <c r="P22" s="54"/>
      <c r="Q22" s="52"/>
      <c r="R22" s="53"/>
      <c r="S22" s="55">
        <f t="shared" si="0"/>
        <v>0</v>
      </c>
      <c r="T22" s="50"/>
      <c r="U22" s="55">
        <f t="shared" si="2"/>
        <v>0</v>
      </c>
      <c r="V22" s="56" t="str">
        <f t="shared" si="3"/>
        <v>/</v>
      </c>
    </row>
    <row r="23" spans="1:22" s="49" customFormat="1" ht="27" customHeight="1" x14ac:dyDescent="0.25">
      <c r="A23" s="50">
        <v>13</v>
      </c>
      <c r="B23" s="65"/>
      <c r="C23" s="50"/>
      <c r="D23" s="68"/>
      <c r="E23" s="50"/>
      <c r="F23" s="50"/>
      <c r="G23" s="50"/>
      <c r="H23" s="50"/>
      <c r="I23" s="65"/>
      <c r="J23" s="51"/>
      <c r="K23" s="52"/>
      <c r="L23" s="52"/>
      <c r="M23" s="52"/>
      <c r="N23" s="52"/>
      <c r="O23" s="53"/>
      <c r="P23" s="54"/>
      <c r="Q23" s="52"/>
      <c r="R23" s="53"/>
      <c r="S23" s="55">
        <f t="shared" si="0"/>
        <v>0</v>
      </c>
      <c r="T23" s="50"/>
      <c r="U23" s="55">
        <f t="shared" si="2"/>
        <v>0</v>
      </c>
      <c r="V23" s="56" t="str">
        <f t="shared" si="3"/>
        <v>/</v>
      </c>
    </row>
    <row r="24" spans="1:22" s="49" customFormat="1" ht="27" customHeight="1" x14ac:dyDescent="0.25">
      <c r="A24" s="50">
        <v>14</v>
      </c>
      <c r="B24" s="65"/>
      <c r="C24" s="50"/>
      <c r="D24" s="68"/>
      <c r="E24" s="50"/>
      <c r="F24" s="50"/>
      <c r="G24" s="50"/>
      <c r="H24" s="50"/>
      <c r="I24" s="65"/>
      <c r="J24" s="51"/>
      <c r="K24" s="52"/>
      <c r="L24" s="52"/>
      <c r="M24" s="52"/>
      <c r="N24" s="52"/>
      <c r="O24" s="53"/>
      <c r="P24" s="54"/>
      <c r="Q24" s="52"/>
      <c r="R24" s="53"/>
      <c r="S24" s="55">
        <f t="shared" si="0"/>
        <v>0</v>
      </c>
      <c r="T24" s="50"/>
      <c r="U24" s="55">
        <f t="shared" si="2"/>
        <v>0</v>
      </c>
      <c r="V24" s="56" t="str">
        <f t="shared" si="3"/>
        <v>/</v>
      </c>
    </row>
    <row r="25" spans="1:22" s="49" customFormat="1" ht="27" customHeight="1" x14ac:dyDescent="0.25">
      <c r="A25" s="50">
        <v>15</v>
      </c>
      <c r="B25" s="65"/>
      <c r="C25" s="50"/>
      <c r="D25" s="68"/>
      <c r="E25" s="50"/>
      <c r="F25" s="50"/>
      <c r="G25" s="50"/>
      <c r="H25" s="50"/>
      <c r="I25" s="65"/>
      <c r="J25" s="51"/>
      <c r="K25" s="52"/>
      <c r="L25" s="52"/>
      <c r="M25" s="52"/>
      <c r="N25" s="52"/>
      <c r="O25" s="53"/>
      <c r="P25" s="54"/>
      <c r="Q25" s="52"/>
      <c r="R25" s="53"/>
      <c r="S25" s="55">
        <f t="shared" si="0"/>
        <v>0</v>
      </c>
      <c r="T25" s="50"/>
      <c r="U25" s="55">
        <f t="shared" si="2"/>
        <v>0</v>
      </c>
      <c r="V25" s="56" t="str">
        <f t="shared" si="3"/>
        <v>/</v>
      </c>
    </row>
    <row r="26" spans="1:22" s="49" customFormat="1" ht="27" customHeight="1" x14ac:dyDescent="0.25">
      <c r="A26" s="50">
        <v>16</v>
      </c>
      <c r="B26" s="65"/>
      <c r="C26" s="50"/>
      <c r="D26" s="68"/>
      <c r="E26" s="50"/>
      <c r="F26" s="50"/>
      <c r="G26" s="50"/>
      <c r="H26" s="50"/>
      <c r="I26" s="65"/>
      <c r="J26" s="51"/>
      <c r="K26" s="52"/>
      <c r="L26" s="52"/>
      <c r="M26" s="52"/>
      <c r="N26" s="52"/>
      <c r="O26" s="53"/>
      <c r="P26" s="54"/>
      <c r="Q26" s="52"/>
      <c r="R26" s="53"/>
      <c r="S26" s="55">
        <f t="shared" si="0"/>
        <v>0</v>
      </c>
      <c r="T26" s="50"/>
      <c r="U26" s="55">
        <f t="shared" si="2"/>
        <v>0</v>
      </c>
      <c r="V26" s="56" t="str">
        <f t="shared" si="3"/>
        <v>/</v>
      </c>
    </row>
    <row r="27" spans="1:22" s="49" customFormat="1" ht="27" customHeight="1" x14ac:dyDescent="0.25">
      <c r="A27" s="50">
        <v>17</v>
      </c>
      <c r="B27" s="65"/>
      <c r="C27" s="50"/>
      <c r="D27" s="68"/>
      <c r="E27" s="50"/>
      <c r="F27" s="50"/>
      <c r="G27" s="50"/>
      <c r="H27" s="50"/>
      <c r="I27" s="65"/>
      <c r="J27" s="51"/>
      <c r="K27" s="52"/>
      <c r="L27" s="52"/>
      <c r="M27" s="52"/>
      <c r="N27" s="52"/>
      <c r="O27" s="53"/>
      <c r="P27" s="54"/>
      <c r="Q27" s="52"/>
      <c r="R27" s="53"/>
      <c r="S27" s="55">
        <f t="shared" si="0"/>
        <v>0</v>
      </c>
      <c r="T27" s="50"/>
      <c r="U27" s="55">
        <f t="shared" si="2"/>
        <v>0</v>
      </c>
      <c r="V27" s="56" t="str">
        <f t="shared" si="3"/>
        <v>/</v>
      </c>
    </row>
    <row r="28" spans="1:22" s="49" customFormat="1" ht="27" customHeight="1" x14ac:dyDescent="0.25">
      <c r="A28" s="50">
        <v>18</v>
      </c>
      <c r="B28" s="65"/>
      <c r="C28" s="50"/>
      <c r="D28" s="68"/>
      <c r="E28" s="50"/>
      <c r="F28" s="50"/>
      <c r="G28" s="50"/>
      <c r="H28" s="50"/>
      <c r="I28" s="65"/>
      <c r="J28" s="51"/>
      <c r="K28" s="52"/>
      <c r="L28" s="52"/>
      <c r="M28" s="52"/>
      <c r="N28" s="52"/>
      <c r="O28" s="53"/>
      <c r="P28" s="54"/>
      <c r="Q28" s="52"/>
      <c r="R28" s="53"/>
      <c r="S28" s="55">
        <f t="shared" si="0"/>
        <v>0</v>
      </c>
      <c r="T28" s="50"/>
      <c r="U28" s="55">
        <f t="shared" si="2"/>
        <v>0</v>
      </c>
      <c r="V28" s="56" t="str">
        <f t="shared" si="3"/>
        <v>/</v>
      </c>
    </row>
    <row r="29" spans="1:22" s="49" customFormat="1" ht="27" customHeight="1" x14ac:dyDescent="0.25">
      <c r="A29" s="50">
        <v>19</v>
      </c>
      <c r="B29" s="65"/>
      <c r="C29" s="50"/>
      <c r="D29" s="68"/>
      <c r="E29" s="50"/>
      <c r="F29" s="50"/>
      <c r="G29" s="50"/>
      <c r="H29" s="50"/>
      <c r="I29" s="65"/>
      <c r="J29" s="51"/>
      <c r="K29" s="52"/>
      <c r="L29" s="52"/>
      <c r="M29" s="52"/>
      <c r="N29" s="52"/>
      <c r="O29" s="53"/>
      <c r="P29" s="54"/>
      <c r="Q29" s="52"/>
      <c r="R29" s="53"/>
      <c r="S29" s="55">
        <f t="shared" si="0"/>
        <v>0</v>
      </c>
      <c r="T29" s="50"/>
      <c r="U29" s="55">
        <f t="shared" si="2"/>
        <v>0</v>
      </c>
      <c r="V29" s="56" t="str">
        <f t="shared" si="3"/>
        <v>/</v>
      </c>
    </row>
    <row r="30" spans="1:22" s="49" customFormat="1" ht="27" customHeight="1" x14ac:dyDescent="0.25">
      <c r="A30" s="50">
        <v>20</v>
      </c>
      <c r="B30" s="65"/>
      <c r="C30" s="50"/>
      <c r="D30" s="68"/>
      <c r="E30" s="50"/>
      <c r="F30" s="50"/>
      <c r="G30" s="50"/>
      <c r="H30" s="50"/>
      <c r="I30" s="65"/>
      <c r="J30" s="51"/>
      <c r="K30" s="52"/>
      <c r="L30" s="52"/>
      <c r="M30" s="52"/>
      <c r="N30" s="52"/>
      <c r="O30" s="53"/>
      <c r="P30" s="54"/>
      <c r="Q30" s="52"/>
      <c r="R30" s="53"/>
      <c r="S30" s="55">
        <f t="shared" si="0"/>
        <v>0</v>
      </c>
      <c r="T30" s="50"/>
      <c r="U30" s="55">
        <f t="shared" si="2"/>
        <v>0</v>
      </c>
      <c r="V30" s="56" t="str">
        <f t="shared" si="3"/>
        <v>/</v>
      </c>
    </row>
    <row r="31" spans="1:22" s="49" customFormat="1" ht="27" customHeight="1" x14ac:dyDescent="0.25">
      <c r="A31" s="50">
        <v>21</v>
      </c>
      <c r="B31" s="65"/>
      <c r="C31" s="50"/>
      <c r="D31" s="68"/>
      <c r="E31" s="50"/>
      <c r="F31" s="50"/>
      <c r="G31" s="50"/>
      <c r="H31" s="50"/>
      <c r="I31" s="65"/>
      <c r="J31" s="51"/>
      <c r="K31" s="52"/>
      <c r="L31" s="52"/>
      <c r="M31" s="52"/>
      <c r="N31" s="52"/>
      <c r="O31" s="53"/>
      <c r="P31" s="54"/>
      <c r="Q31" s="52"/>
      <c r="R31" s="53"/>
      <c r="S31" s="55">
        <f t="shared" si="0"/>
        <v>0</v>
      </c>
      <c r="T31" s="50"/>
      <c r="U31" s="55">
        <f t="shared" si="2"/>
        <v>0</v>
      </c>
      <c r="V31" s="56" t="str">
        <f t="shared" si="3"/>
        <v>/</v>
      </c>
    </row>
    <row r="32" spans="1:22" s="49" customFormat="1" ht="27" customHeight="1" x14ac:dyDescent="0.25">
      <c r="A32" s="50">
        <v>22</v>
      </c>
      <c r="B32" s="65"/>
      <c r="C32" s="50"/>
      <c r="D32" s="68"/>
      <c r="E32" s="50"/>
      <c r="F32" s="50"/>
      <c r="G32" s="50"/>
      <c r="H32" s="50"/>
      <c r="I32" s="65"/>
      <c r="J32" s="51"/>
      <c r="K32" s="52"/>
      <c r="L32" s="52"/>
      <c r="M32" s="52"/>
      <c r="N32" s="52"/>
      <c r="O32" s="53"/>
      <c r="P32" s="54"/>
      <c r="Q32" s="52"/>
      <c r="R32" s="53"/>
      <c r="S32" s="55">
        <f t="shared" si="0"/>
        <v>0</v>
      </c>
      <c r="T32" s="50"/>
      <c r="U32" s="55">
        <f t="shared" si="2"/>
        <v>0</v>
      </c>
      <c r="V32" s="56" t="str">
        <f t="shared" si="3"/>
        <v>/</v>
      </c>
    </row>
    <row r="33" spans="1:22" s="49" customFormat="1" ht="27" customHeight="1" x14ac:dyDescent="0.25">
      <c r="A33" s="50">
        <v>23</v>
      </c>
      <c r="B33" s="65"/>
      <c r="C33" s="50"/>
      <c r="D33" s="68"/>
      <c r="E33" s="50"/>
      <c r="F33" s="50"/>
      <c r="G33" s="50"/>
      <c r="H33" s="50"/>
      <c r="I33" s="65"/>
      <c r="J33" s="51"/>
      <c r="K33" s="52"/>
      <c r="L33" s="52"/>
      <c r="M33" s="52"/>
      <c r="N33" s="52"/>
      <c r="O33" s="53"/>
      <c r="P33" s="54"/>
      <c r="Q33" s="52"/>
      <c r="R33" s="53"/>
      <c r="S33" s="55">
        <f t="shared" si="0"/>
        <v>0</v>
      </c>
      <c r="T33" s="50"/>
      <c r="U33" s="55">
        <f t="shared" si="2"/>
        <v>0</v>
      </c>
      <c r="V33" s="56" t="str">
        <f t="shared" si="3"/>
        <v>/</v>
      </c>
    </row>
    <row r="34" spans="1:22" s="49" customFormat="1" ht="27" customHeight="1" x14ac:dyDescent="0.25">
      <c r="A34" s="50">
        <v>24</v>
      </c>
      <c r="B34" s="65"/>
      <c r="C34" s="50"/>
      <c r="D34" s="68"/>
      <c r="E34" s="50"/>
      <c r="F34" s="50"/>
      <c r="G34" s="50"/>
      <c r="H34" s="50"/>
      <c r="I34" s="65"/>
      <c r="J34" s="51"/>
      <c r="K34" s="52"/>
      <c r="L34" s="52"/>
      <c r="M34" s="52"/>
      <c r="N34" s="52"/>
      <c r="O34" s="53"/>
      <c r="P34" s="54"/>
      <c r="Q34" s="52"/>
      <c r="R34" s="53"/>
      <c r="S34" s="55">
        <f t="shared" si="0"/>
        <v>0</v>
      </c>
      <c r="T34" s="50"/>
      <c r="U34" s="55">
        <f t="shared" si="2"/>
        <v>0</v>
      </c>
      <c r="V34" s="56" t="str">
        <f t="shared" si="3"/>
        <v>/</v>
      </c>
    </row>
    <row r="35" spans="1:22" s="49" customFormat="1" ht="27" customHeight="1" x14ac:dyDescent="0.25">
      <c r="A35" s="50">
        <v>25</v>
      </c>
      <c r="B35" s="65"/>
      <c r="C35" s="50"/>
      <c r="D35" s="68"/>
      <c r="E35" s="50"/>
      <c r="F35" s="50"/>
      <c r="G35" s="50"/>
      <c r="H35" s="50"/>
      <c r="I35" s="65"/>
      <c r="J35" s="51"/>
      <c r="K35" s="52"/>
      <c r="L35" s="52"/>
      <c r="M35" s="52"/>
      <c r="N35" s="52"/>
      <c r="O35" s="53"/>
      <c r="P35" s="54"/>
      <c r="Q35" s="52"/>
      <c r="R35" s="53"/>
      <c r="S35" s="55">
        <f t="shared" si="0"/>
        <v>0</v>
      </c>
      <c r="T35" s="50"/>
      <c r="U35" s="55">
        <f t="shared" si="2"/>
        <v>0</v>
      </c>
      <c r="V35" s="56" t="str">
        <f t="shared" si="3"/>
        <v>/</v>
      </c>
    </row>
    <row r="36" spans="1:22" s="49" customFormat="1" ht="27" customHeight="1" x14ac:dyDescent="0.25">
      <c r="A36" s="50">
        <v>26</v>
      </c>
      <c r="B36" s="65"/>
      <c r="C36" s="50"/>
      <c r="D36" s="68"/>
      <c r="E36" s="50"/>
      <c r="F36" s="50"/>
      <c r="G36" s="50"/>
      <c r="H36" s="50"/>
      <c r="I36" s="65"/>
      <c r="J36" s="51"/>
      <c r="K36" s="52"/>
      <c r="L36" s="52"/>
      <c r="M36" s="52"/>
      <c r="N36" s="52"/>
      <c r="O36" s="53"/>
      <c r="P36" s="54"/>
      <c r="Q36" s="52"/>
      <c r="R36" s="53"/>
      <c r="S36" s="55">
        <f t="shared" si="0"/>
        <v>0</v>
      </c>
      <c r="T36" s="50"/>
      <c r="U36" s="55">
        <f t="shared" si="2"/>
        <v>0</v>
      </c>
      <c r="V36" s="56" t="str">
        <f t="shared" si="3"/>
        <v>/</v>
      </c>
    </row>
    <row r="37" spans="1:22" s="49" customFormat="1" ht="27" customHeight="1" x14ac:dyDescent="0.25">
      <c r="A37" s="50">
        <v>27</v>
      </c>
      <c r="B37" s="65"/>
      <c r="C37" s="50"/>
      <c r="D37" s="68"/>
      <c r="E37" s="50"/>
      <c r="F37" s="50"/>
      <c r="G37" s="50"/>
      <c r="H37" s="50"/>
      <c r="I37" s="65"/>
      <c r="J37" s="51"/>
      <c r="K37" s="52"/>
      <c r="L37" s="52"/>
      <c r="M37" s="52"/>
      <c r="N37" s="52"/>
      <c r="O37" s="53"/>
      <c r="P37" s="54"/>
      <c r="Q37" s="52"/>
      <c r="R37" s="53"/>
      <c r="S37" s="55">
        <f t="shared" si="0"/>
        <v>0</v>
      </c>
      <c r="T37" s="50"/>
      <c r="U37" s="55">
        <f t="shared" si="2"/>
        <v>0</v>
      </c>
      <c r="V37" s="56" t="str">
        <f t="shared" si="3"/>
        <v>/</v>
      </c>
    </row>
    <row r="38" spans="1:22" s="49" customFormat="1" ht="27" customHeight="1" x14ac:dyDescent="0.25">
      <c r="A38" s="50">
        <v>28</v>
      </c>
      <c r="B38" s="65"/>
      <c r="C38" s="50"/>
      <c r="D38" s="68"/>
      <c r="E38" s="50"/>
      <c r="F38" s="50"/>
      <c r="G38" s="50"/>
      <c r="H38" s="50"/>
      <c r="I38" s="65"/>
      <c r="J38" s="51"/>
      <c r="K38" s="52"/>
      <c r="L38" s="52"/>
      <c r="M38" s="52"/>
      <c r="N38" s="52"/>
      <c r="O38" s="53"/>
      <c r="P38" s="54"/>
      <c r="Q38" s="52"/>
      <c r="R38" s="53"/>
      <c r="S38" s="55">
        <f t="shared" si="0"/>
        <v>0</v>
      </c>
      <c r="T38" s="50"/>
      <c r="U38" s="55">
        <f t="shared" si="2"/>
        <v>0</v>
      </c>
      <c r="V38" s="56" t="str">
        <f t="shared" si="3"/>
        <v>/</v>
      </c>
    </row>
    <row r="39" spans="1:22" s="49" customFormat="1" ht="27" customHeight="1" x14ac:dyDescent="0.25">
      <c r="A39" s="50">
        <v>29</v>
      </c>
      <c r="B39" s="65"/>
      <c r="C39" s="50"/>
      <c r="D39" s="68"/>
      <c r="E39" s="50"/>
      <c r="F39" s="50"/>
      <c r="G39" s="50"/>
      <c r="H39" s="50"/>
      <c r="I39" s="65"/>
      <c r="J39" s="51"/>
      <c r="K39" s="52"/>
      <c r="L39" s="52"/>
      <c r="M39" s="52"/>
      <c r="N39" s="52"/>
      <c r="O39" s="53"/>
      <c r="P39" s="54"/>
      <c r="Q39" s="52"/>
      <c r="R39" s="53"/>
      <c r="S39" s="55">
        <f t="shared" si="0"/>
        <v>0</v>
      </c>
      <c r="T39" s="50"/>
      <c r="U39" s="55">
        <f t="shared" si="2"/>
        <v>0</v>
      </c>
      <c r="V39" s="56" t="str">
        <f t="shared" si="3"/>
        <v>/</v>
      </c>
    </row>
    <row r="40" spans="1:22" s="49" customFormat="1" ht="27" customHeight="1" x14ac:dyDescent="0.25">
      <c r="A40" s="50">
        <v>30</v>
      </c>
      <c r="B40" s="65"/>
      <c r="C40" s="50"/>
      <c r="D40" s="68"/>
      <c r="E40" s="50"/>
      <c r="F40" s="50"/>
      <c r="G40" s="50"/>
      <c r="H40" s="50"/>
      <c r="I40" s="65"/>
      <c r="J40" s="51"/>
      <c r="K40" s="52"/>
      <c r="L40" s="52"/>
      <c r="M40" s="52"/>
      <c r="N40" s="52"/>
      <c r="O40" s="53"/>
      <c r="P40" s="54"/>
      <c r="Q40" s="52"/>
      <c r="R40" s="53"/>
      <c r="S40" s="55">
        <f t="shared" si="0"/>
        <v>0</v>
      </c>
      <c r="T40" s="50"/>
      <c r="U40" s="55">
        <f t="shared" si="2"/>
        <v>0</v>
      </c>
      <c r="V40" s="56" t="str">
        <f t="shared" si="3"/>
        <v>/</v>
      </c>
    </row>
    <row r="41" spans="1:22" s="49" customFormat="1" ht="27" customHeight="1" x14ac:dyDescent="0.25">
      <c r="A41" s="50">
        <v>31</v>
      </c>
      <c r="B41" s="65"/>
      <c r="C41" s="50"/>
      <c r="D41" s="68"/>
      <c r="E41" s="50"/>
      <c r="F41" s="50"/>
      <c r="G41" s="50"/>
      <c r="H41" s="50"/>
      <c r="I41" s="65"/>
      <c r="J41" s="51"/>
      <c r="K41" s="52"/>
      <c r="L41" s="52"/>
      <c r="M41" s="52"/>
      <c r="N41" s="52"/>
      <c r="O41" s="53"/>
      <c r="P41" s="54"/>
      <c r="Q41" s="52"/>
      <c r="R41" s="53"/>
      <c r="S41" s="55">
        <f t="shared" si="0"/>
        <v>0</v>
      </c>
      <c r="T41" s="50"/>
      <c r="U41" s="55">
        <f t="shared" si="2"/>
        <v>0</v>
      </c>
      <c r="V41" s="56" t="str">
        <f t="shared" si="3"/>
        <v>/</v>
      </c>
    </row>
    <row r="42" spans="1:22" s="49" customFormat="1" ht="27" customHeight="1" x14ac:dyDescent="0.25">
      <c r="A42" s="50">
        <v>32</v>
      </c>
      <c r="B42" s="65"/>
      <c r="C42" s="50"/>
      <c r="D42" s="68"/>
      <c r="E42" s="50"/>
      <c r="F42" s="50"/>
      <c r="G42" s="50"/>
      <c r="H42" s="50"/>
      <c r="I42" s="65"/>
      <c r="J42" s="51"/>
      <c r="K42" s="52"/>
      <c r="L42" s="52"/>
      <c r="M42" s="52"/>
      <c r="N42" s="52"/>
      <c r="O42" s="53"/>
      <c r="P42" s="54"/>
      <c r="Q42" s="52"/>
      <c r="R42" s="53"/>
      <c r="S42" s="55">
        <f t="shared" si="0"/>
        <v>0</v>
      </c>
      <c r="T42" s="50"/>
      <c r="U42" s="55">
        <f t="shared" si="2"/>
        <v>0</v>
      </c>
      <c r="V42" s="56" t="str">
        <f t="shared" si="3"/>
        <v>/</v>
      </c>
    </row>
    <row r="43" spans="1:22" s="49" customFormat="1" ht="27" customHeight="1" x14ac:dyDescent="0.25">
      <c r="A43" s="50">
        <v>33</v>
      </c>
      <c r="B43" s="65"/>
      <c r="C43" s="50"/>
      <c r="D43" s="68"/>
      <c r="E43" s="50"/>
      <c r="F43" s="50"/>
      <c r="G43" s="50"/>
      <c r="H43" s="50"/>
      <c r="I43" s="65"/>
      <c r="J43" s="51"/>
      <c r="K43" s="52"/>
      <c r="L43" s="52"/>
      <c r="M43" s="52"/>
      <c r="N43" s="52"/>
      <c r="O43" s="53"/>
      <c r="P43" s="54"/>
      <c r="Q43" s="52"/>
      <c r="R43" s="53"/>
      <c r="S43" s="55">
        <f t="shared" si="0"/>
        <v>0</v>
      </c>
      <c r="T43" s="50"/>
      <c r="U43" s="55">
        <f t="shared" si="2"/>
        <v>0</v>
      </c>
      <c r="V43" s="56" t="str">
        <f t="shared" si="3"/>
        <v>/</v>
      </c>
    </row>
    <row r="44" spans="1:22" s="49" customFormat="1" ht="27" customHeight="1" x14ac:dyDescent="0.25">
      <c r="A44" s="50">
        <v>34</v>
      </c>
      <c r="B44" s="65"/>
      <c r="C44" s="50"/>
      <c r="D44" s="68"/>
      <c r="E44" s="50"/>
      <c r="F44" s="50"/>
      <c r="G44" s="50"/>
      <c r="H44" s="50"/>
      <c r="I44" s="65"/>
      <c r="J44" s="51"/>
      <c r="K44" s="52"/>
      <c r="L44" s="52"/>
      <c r="M44" s="52"/>
      <c r="N44" s="52"/>
      <c r="O44" s="53"/>
      <c r="P44" s="54"/>
      <c r="Q44" s="52"/>
      <c r="R44" s="53"/>
      <c r="S44" s="55">
        <f t="shared" si="0"/>
        <v>0</v>
      </c>
      <c r="T44" s="50"/>
      <c r="U44" s="55">
        <f t="shared" si="2"/>
        <v>0</v>
      </c>
      <c r="V44" s="56" t="str">
        <f t="shared" si="3"/>
        <v>/</v>
      </c>
    </row>
    <row r="45" spans="1:22" s="49" customFormat="1" ht="27" customHeight="1" thickBot="1" x14ac:dyDescent="0.3">
      <c r="A45" s="57">
        <v>35</v>
      </c>
      <c r="B45" s="66"/>
      <c r="C45" s="57"/>
      <c r="D45" s="69"/>
      <c r="E45" s="57"/>
      <c r="F45" s="57"/>
      <c r="G45" s="57"/>
      <c r="H45" s="57"/>
      <c r="I45" s="66"/>
      <c r="J45" s="58"/>
      <c r="K45" s="59"/>
      <c r="L45" s="59"/>
      <c r="M45" s="59"/>
      <c r="N45" s="59"/>
      <c r="O45" s="60"/>
      <c r="P45" s="61"/>
      <c r="Q45" s="59"/>
      <c r="R45" s="60"/>
      <c r="S45" s="62">
        <f t="shared" si="0"/>
        <v>0</v>
      </c>
      <c r="T45" s="57"/>
      <c r="U45" s="62">
        <f>SUM(S45,T45)</f>
        <v>0</v>
      </c>
      <c r="V45" s="63" t="str">
        <f t="shared" si="3"/>
        <v>/</v>
      </c>
    </row>
  </sheetData>
  <mergeCells count="21">
    <mergeCell ref="V7:V10"/>
    <mergeCell ref="J8:O8"/>
    <mergeCell ref="P8:R8"/>
    <mergeCell ref="S8:S9"/>
    <mergeCell ref="C7:C10"/>
    <mergeCell ref="G7:G10"/>
    <mergeCell ref="H7:H10"/>
    <mergeCell ref="I7:I10"/>
    <mergeCell ref="J7:S7"/>
    <mergeCell ref="T7:T9"/>
    <mergeCell ref="U7:U9"/>
    <mergeCell ref="A1:V1"/>
    <mergeCell ref="A2:V2"/>
    <mergeCell ref="A3:V3"/>
    <mergeCell ref="A4:V4"/>
    <mergeCell ref="A5:V5"/>
    <mergeCell ref="A7:A10"/>
    <mergeCell ref="B7:B10"/>
    <mergeCell ref="D7:D10"/>
    <mergeCell ref="E7:E10"/>
    <mergeCell ref="F7:F10"/>
  </mergeCells>
  <conditionalFormatting sqref="T11:T45">
    <cfRule type="containsBlanks" priority="1" stopIfTrue="1">
      <formula>LEN(TRIM(T11))=0</formula>
    </cfRule>
    <cfRule type="cellIs" dxfId="2" priority="2" operator="lessThan">
      <formula>30</formula>
    </cfRule>
  </conditionalFormatting>
  <dataValidations count="11">
    <dataValidation type="decimal" allowBlank="1" showInputMessage="1" showErrorMessage="1" errorTitle="Грешка при уносу податка" error="Неважећи податак. Молимо Вас да исправите." sqref="M11:M45" xr:uid="{00000000-0002-0000-0500-000000000000}">
      <formula1>0</formula1>
      <formula2>7</formula2>
    </dataValidation>
    <dataValidation type="decimal" showInputMessage="1" showErrorMessage="1" errorTitle="Грешка при уносу податка" error="Неважећи податак. Молимо Вас да исправите." sqref="L11:L45" xr:uid="{00000000-0002-0000-0500-000001000000}">
      <formula1>0</formula1>
      <formula2>7</formula2>
    </dataValidation>
    <dataValidation type="decimal" allowBlank="1" showInputMessage="1" showErrorMessage="1" errorTitle="Грешка при уносу податка" error="Неважећи податак. Молимо Вас да исправите." sqref="T11:T45" xr:uid="{00000000-0002-0000-0500-000002000000}">
      <formula1>0</formula1>
      <formula2>50</formula2>
    </dataValidation>
    <dataValidation type="decimal" allowBlank="1" showInputMessage="1" showErrorMessage="1" errorTitle="Грешка при уносу податка" error="Неважећи податак. Молимо Вас да исправите." sqref="R11:R45" xr:uid="{00000000-0002-0000-0500-000003000000}">
      <formula1>0</formula1>
      <formula2>2</formula2>
    </dataValidation>
    <dataValidation type="decimal" showInputMessage="1" showErrorMessage="1" errorTitle="Грешка при уносу податка" error="Неважећи податак. Молимо Вас да исправите." sqref="Q11:Q45" xr:uid="{00000000-0002-0000-0500-000004000000}">
      <formula1>0</formula1>
      <formula2>2</formula2>
    </dataValidation>
    <dataValidation type="decimal" showInputMessage="1" showErrorMessage="1" errorTitle="Грешка при уносу податка" error="Неважећи податак. Молимо Вас да исправите." sqref="P11:P45" xr:uid="{00000000-0002-0000-0500-000005000000}">
      <formula1>0</formula1>
      <formula2>1</formula2>
    </dataValidation>
    <dataValidation type="decimal" showInputMessage="1" showErrorMessage="1" errorTitle="Грешка при уносу податка" error="Неважећи податак. Молимо Вас да исправите." sqref="K11:K45" xr:uid="{00000000-0002-0000-0500-000006000000}">
      <formula1>0</formula1>
      <formula2>3</formula2>
    </dataValidation>
    <dataValidation type="custom" showInputMessage="1" showErrorMessage="1" errorTitle="Грешка при уносу податка" error="Неважећи податак. Молимо Вас да исправите." sqref="J11:J45" xr:uid="{00000000-0002-0000-0500-000007000000}">
      <formula1>OR(J11=0,J11=3)</formula1>
    </dataValidation>
    <dataValidation type="decimal" allowBlank="1" showInputMessage="1" showErrorMessage="1" errorTitle="Грешка при уносу податка" error="Неважећи податак. Молимо Вас да исправите." sqref="N11:N45" xr:uid="{00000000-0002-0000-0500-000008000000}">
      <formula1>0</formula1>
      <formula2>15</formula2>
    </dataValidation>
    <dataValidation type="custom" showInputMessage="1" showErrorMessage="1" errorTitle="Грешка при уносу податка" error="Неважећи податак. Молимо Вас да исправите." sqref="O11:O45" xr:uid="{00000000-0002-0000-0500-000009000000}">
      <formula1>OR(O11=5,O11=10)</formula1>
    </dataValidation>
    <dataValidation type="custom" allowBlank="1" showInputMessage="1" showErrorMessage="1" errorTitle="Погрешан податак" error="Молимо Вас да разред упишете бројчано" sqref="C11:C45" xr:uid="{00000000-0002-0000-0500-00000A000000}">
      <formula1>OR(C11=5,C11=6,C11=7,C11=8)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37" orientation="landscape" r:id="rId1"/>
  <headerFooter>
    <oddFooter>&amp;L&amp;T&amp;D&amp;RКОМИСИЈА: ________________________________________________________________________________________________________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Y45"/>
  <sheetViews>
    <sheetView topLeftCell="A9" zoomScale="50" zoomScaleNormal="50" workbookViewId="0">
      <selection activeCell="R13" sqref="R13"/>
    </sheetView>
  </sheetViews>
  <sheetFormatPr defaultColWidth="9.140625" defaultRowHeight="15" x14ac:dyDescent="0.25"/>
  <cols>
    <col min="1" max="1" width="8" style="14" customWidth="1"/>
    <col min="2" max="2" width="38.42578125" style="14" customWidth="1"/>
    <col min="3" max="3" width="12.5703125" style="14" customWidth="1"/>
    <col min="4" max="4" width="29.85546875" style="14" customWidth="1"/>
    <col min="5" max="5" width="32.85546875" style="14" customWidth="1"/>
    <col min="6" max="6" width="26.140625" style="14" customWidth="1"/>
    <col min="7" max="7" width="32" style="14" customWidth="1"/>
    <col min="8" max="8" width="36.42578125" style="14" customWidth="1"/>
    <col min="9" max="10" width="14.42578125" style="14" customWidth="1"/>
    <col min="11" max="11" width="10.85546875" style="14" customWidth="1"/>
    <col min="12" max="13" width="9.140625" style="14"/>
    <col min="14" max="14" width="9.5703125" style="14" customWidth="1"/>
    <col min="15" max="15" width="7.42578125" style="14" customWidth="1"/>
    <col min="16" max="17" width="8.5703125" style="14" customWidth="1"/>
    <col min="18" max="18" width="9.140625" style="14"/>
    <col min="19" max="19" width="7.42578125" style="14" customWidth="1"/>
    <col min="20" max="20" width="8.42578125" style="14" customWidth="1"/>
    <col min="21" max="21" width="7.5703125" style="14" customWidth="1"/>
    <col min="22" max="23" width="9.140625" style="14"/>
    <col min="24" max="24" width="12.42578125" style="14" bestFit="1" customWidth="1"/>
    <col min="25" max="16384" width="9.140625" style="14"/>
  </cols>
  <sheetData>
    <row r="1" spans="1:25" ht="28.5" x14ac:dyDescent="0.25">
      <c r="A1" s="89" t="s">
        <v>35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89"/>
      <c r="U1" s="89"/>
      <c r="V1" s="13"/>
      <c r="W1" s="13"/>
      <c r="X1" s="13"/>
      <c r="Y1" s="13"/>
    </row>
    <row r="2" spans="1:25" ht="23.25" customHeight="1" x14ac:dyDescent="0.25">
      <c r="A2" s="89" t="s">
        <v>81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  <c r="V2" s="13"/>
      <c r="W2" s="13"/>
      <c r="X2" s="13"/>
      <c r="Y2" s="13"/>
    </row>
    <row r="3" spans="1:25" ht="23.25" customHeight="1" x14ac:dyDescent="0.25">
      <c r="A3" s="89" t="s">
        <v>34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  <c r="U3" s="89"/>
      <c r="V3" s="15"/>
      <c r="W3" s="15"/>
      <c r="X3" s="15"/>
      <c r="Y3" s="15"/>
    </row>
    <row r="4" spans="1:25" ht="21.75" customHeight="1" x14ac:dyDescent="0.25">
      <c r="A4" s="89" t="s">
        <v>79</v>
      </c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</row>
    <row r="5" spans="1:25" ht="24.75" customHeight="1" x14ac:dyDescent="0.25">
      <c r="A5" s="89" t="s">
        <v>67</v>
      </c>
      <c r="B5" s="89"/>
      <c r="C5" s="89"/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</row>
    <row r="6" spans="1:25" ht="3" customHeight="1" thickBot="1" x14ac:dyDescent="0.3">
      <c r="A6" s="18"/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</row>
    <row r="7" spans="1:25" ht="27" customHeight="1" thickBot="1" x14ac:dyDescent="0.3">
      <c r="A7" s="90" t="s">
        <v>0</v>
      </c>
      <c r="B7" s="92" t="s">
        <v>1</v>
      </c>
      <c r="C7" s="102" t="s">
        <v>78</v>
      </c>
      <c r="D7" s="95" t="s">
        <v>2</v>
      </c>
      <c r="E7" s="95" t="s">
        <v>3</v>
      </c>
      <c r="F7" s="95" t="s">
        <v>4</v>
      </c>
      <c r="G7" s="95" t="s">
        <v>5</v>
      </c>
      <c r="H7" s="95" t="s">
        <v>6</v>
      </c>
      <c r="I7" s="70" t="s">
        <v>7</v>
      </c>
      <c r="J7" s="73" t="s">
        <v>24</v>
      </c>
      <c r="K7" s="74"/>
      <c r="L7" s="74"/>
      <c r="M7" s="74"/>
      <c r="N7" s="74"/>
      <c r="O7" s="74"/>
      <c r="P7" s="74"/>
      <c r="Q7" s="74"/>
      <c r="R7" s="75"/>
      <c r="S7" s="76" t="s">
        <v>29</v>
      </c>
      <c r="T7" s="76" t="s">
        <v>30</v>
      </c>
      <c r="U7" s="79" t="s">
        <v>32</v>
      </c>
    </row>
    <row r="8" spans="1:25" ht="34.5" customHeight="1" thickBot="1" x14ac:dyDescent="0.35">
      <c r="A8" s="91"/>
      <c r="B8" s="93"/>
      <c r="C8" s="103"/>
      <c r="D8" s="96"/>
      <c r="E8" s="96"/>
      <c r="F8" s="96"/>
      <c r="G8" s="96"/>
      <c r="H8" s="96"/>
      <c r="I8" s="71"/>
      <c r="J8" s="98" t="s">
        <v>33</v>
      </c>
      <c r="K8" s="99"/>
      <c r="L8" s="99"/>
      <c r="M8" s="99"/>
      <c r="N8" s="99"/>
      <c r="O8" s="84" t="s">
        <v>23</v>
      </c>
      <c r="P8" s="85"/>
      <c r="Q8" s="86"/>
      <c r="R8" s="87" t="s">
        <v>25</v>
      </c>
      <c r="S8" s="77"/>
      <c r="T8" s="77"/>
      <c r="U8" s="80"/>
    </row>
    <row r="9" spans="1:25" ht="346.5" customHeight="1" thickBot="1" x14ac:dyDescent="0.3">
      <c r="A9" s="91"/>
      <c r="B9" s="93"/>
      <c r="C9" s="103"/>
      <c r="D9" s="96"/>
      <c r="E9" s="96"/>
      <c r="F9" s="96"/>
      <c r="G9" s="96"/>
      <c r="H9" s="96"/>
      <c r="I9" s="104"/>
      <c r="J9" s="21" t="s">
        <v>60</v>
      </c>
      <c r="K9" s="22" t="s">
        <v>51</v>
      </c>
      <c r="L9" s="23" t="s">
        <v>68</v>
      </c>
      <c r="M9" s="23" t="s">
        <v>70</v>
      </c>
      <c r="N9" s="28" t="s">
        <v>72</v>
      </c>
      <c r="O9" s="19" t="s">
        <v>20</v>
      </c>
      <c r="P9" s="10" t="s">
        <v>21</v>
      </c>
      <c r="Q9" s="12" t="s">
        <v>22</v>
      </c>
      <c r="R9" s="88"/>
      <c r="S9" s="78"/>
      <c r="T9" s="78"/>
      <c r="U9" s="80"/>
    </row>
    <row r="10" spans="1:25" ht="29.25" customHeight="1" thickBot="1" x14ac:dyDescent="0.3">
      <c r="A10" s="91"/>
      <c r="B10" s="94"/>
      <c r="C10" s="103"/>
      <c r="D10" s="97"/>
      <c r="E10" s="97"/>
      <c r="F10" s="97"/>
      <c r="G10" s="97"/>
      <c r="H10" s="97"/>
      <c r="I10" s="105"/>
      <c r="J10" s="39" t="s">
        <v>61</v>
      </c>
      <c r="K10" s="40" t="s">
        <v>16</v>
      </c>
      <c r="L10" s="40" t="s">
        <v>69</v>
      </c>
      <c r="M10" s="40" t="s">
        <v>71</v>
      </c>
      <c r="N10" s="41" t="s">
        <v>17</v>
      </c>
      <c r="O10" s="32" t="s">
        <v>27</v>
      </c>
      <c r="P10" s="33" t="s">
        <v>28</v>
      </c>
      <c r="Q10" s="34" t="s">
        <v>28</v>
      </c>
      <c r="R10" s="35" t="s">
        <v>26</v>
      </c>
      <c r="S10" s="35" t="s">
        <v>26</v>
      </c>
      <c r="T10" s="36" t="s">
        <v>31</v>
      </c>
      <c r="U10" s="81"/>
    </row>
    <row r="11" spans="1:25" s="49" customFormat="1" ht="27" customHeight="1" x14ac:dyDescent="0.25">
      <c r="A11" s="42">
        <v>1</v>
      </c>
      <c r="B11" s="64" t="s">
        <v>92</v>
      </c>
      <c r="C11" s="42">
        <v>6</v>
      </c>
      <c r="D11" s="67" t="s">
        <v>86</v>
      </c>
      <c r="E11" s="42" t="s">
        <v>87</v>
      </c>
      <c r="F11" s="42" t="s">
        <v>87</v>
      </c>
      <c r="G11" s="42" t="s">
        <v>88</v>
      </c>
      <c r="H11" s="42" t="s">
        <v>93</v>
      </c>
      <c r="I11" s="64" t="s">
        <v>94</v>
      </c>
      <c r="J11" s="43">
        <v>3</v>
      </c>
      <c r="K11" s="44">
        <v>3</v>
      </c>
      <c r="L11" s="44">
        <v>13</v>
      </c>
      <c r="M11" s="44">
        <v>12</v>
      </c>
      <c r="N11" s="45">
        <v>10</v>
      </c>
      <c r="O11" s="46">
        <v>1</v>
      </c>
      <c r="P11" s="44">
        <v>2</v>
      </c>
      <c r="Q11" s="45">
        <v>2</v>
      </c>
      <c r="R11" s="47">
        <f t="shared" ref="R11:R45" si="0">SUM(J11:Q11)</f>
        <v>46</v>
      </c>
      <c r="S11" s="42">
        <v>34</v>
      </c>
      <c r="T11" s="47">
        <f>SUM(R11,S11)</f>
        <v>80</v>
      </c>
      <c r="U11" s="48">
        <f>IF(AND(R11&gt;0,S11&gt;=30,T11&gt;0),_xlfn.RANK.EQ(T11,$T$11:$T$45)+COUNTIFS($T$11:$T$45,T11, $R$11:$R$45, "&gt;"&amp;R11),"/")</f>
        <v>2</v>
      </c>
    </row>
    <row r="12" spans="1:25" s="49" customFormat="1" ht="27" customHeight="1" x14ac:dyDescent="0.25">
      <c r="A12" s="50">
        <v>2</v>
      </c>
      <c r="B12" s="65" t="s">
        <v>95</v>
      </c>
      <c r="C12" s="50">
        <v>6</v>
      </c>
      <c r="D12" s="68" t="s">
        <v>86</v>
      </c>
      <c r="E12" s="50" t="s">
        <v>87</v>
      </c>
      <c r="F12" s="50" t="s">
        <v>87</v>
      </c>
      <c r="G12" s="50" t="s">
        <v>88</v>
      </c>
      <c r="H12" s="50" t="s">
        <v>93</v>
      </c>
      <c r="I12" s="65" t="s">
        <v>94</v>
      </c>
      <c r="J12" s="51">
        <v>3</v>
      </c>
      <c r="K12" s="52">
        <v>3</v>
      </c>
      <c r="L12" s="52">
        <v>13</v>
      </c>
      <c r="M12" s="52">
        <v>10</v>
      </c>
      <c r="N12" s="53">
        <v>10</v>
      </c>
      <c r="O12" s="54">
        <v>1</v>
      </c>
      <c r="P12" s="52">
        <v>2</v>
      </c>
      <c r="Q12" s="53">
        <v>2</v>
      </c>
      <c r="R12" s="55">
        <f t="shared" si="0"/>
        <v>44</v>
      </c>
      <c r="S12" s="50">
        <v>30</v>
      </c>
      <c r="T12" s="55">
        <f>SUM(R12,S12)</f>
        <v>74</v>
      </c>
      <c r="U12" s="56">
        <f t="shared" ref="U12:U16" si="1">IF(AND(R12&gt;0,S12&gt;=30,T12&gt;0),_xlfn.RANK.EQ(T12,$T$11:$T$45)+COUNTIFS($T$11:$T$45,T12, $R$11:$R$45, "&gt;"&amp;R12),"/")</f>
        <v>3</v>
      </c>
    </row>
    <row r="13" spans="1:25" s="49" customFormat="1" ht="27" customHeight="1" x14ac:dyDescent="0.25">
      <c r="A13" s="50">
        <v>3</v>
      </c>
      <c r="B13" s="65" t="s">
        <v>96</v>
      </c>
      <c r="C13" s="50">
        <v>5</v>
      </c>
      <c r="D13" s="68" t="s">
        <v>97</v>
      </c>
      <c r="E13" s="50" t="s">
        <v>87</v>
      </c>
      <c r="F13" s="50" t="s">
        <v>87</v>
      </c>
      <c r="G13" s="50" t="s">
        <v>88</v>
      </c>
      <c r="H13" s="50" t="s">
        <v>99</v>
      </c>
      <c r="I13" s="65" t="s">
        <v>94</v>
      </c>
      <c r="J13" s="51">
        <v>3</v>
      </c>
      <c r="K13" s="52">
        <v>3</v>
      </c>
      <c r="L13" s="52">
        <v>10</v>
      </c>
      <c r="M13" s="52">
        <v>14</v>
      </c>
      <c r="N13" s="53">
        <v>12</v>
      </c>
      <c r="O13" s="54">
        <v>1</v>
      </c>
      <c r="P13" s="52">
        <v>2</v>
      </c>
      <c r="Q13" s="53">
        <v>2</v>
      </c>
      <c r="R13" s="55">
        <f t="shared" si="0"/>
        <v>47</v>
      </c>
      <c r="S13" s="50">
        <v>42</v>
      </c>
      <c r="T13" s="55">
        <f t="shared" ref="T13:T44" si="2">SUM(R13,S13)</f>
        <v>89</v>
      </c>
      <c r="U13" s="56">
        <f t="shared" si="1"/>
        <v>1</v>
      </c>
    </row>
    <row r="14" spans="1:25" s="49" customFormat="1" ht="27" customHeight="1" x14ac:dyDescent="0.25">
      <c r="A14" s="50">
        <v>4</v>
      </c>
      <c r="B14" s="65"/>
      <c r="C14" s="50"/>
      <c r="D14" s="68"/>
      <c r="E14" s="50"/>
      <c r="F14" s="50"/>
      <c r="G14" s="50"/>
      <c r="H14" s="50"/>
      <c r="I14" s="65"/>
      <c r="J14" s="51"/>
      <c r="K14" s="52"/>
      <c r="L14" s="52"/>
      <c r="M14" s="52"/>
      <c r="N14" s="53"/>
      <c r="O14" s="54"/>
      <c r="P14" s="52"/>
      <c r="Q14" s="53"/>
      <c r="R14" s="55">
        <f t="shared" si="0"/>
        <v>0</v>
      </c>
      <c r="S14" s="50"/>
      <c r="T14" s="55">
        <f t="shared" si="2"/>
        <v>0</v>
      </c>
      <c r="U14" s="56" t="str">
        <f t="shared" si="1"/>
        <v>/</v>
      </c>
    </row>
    <row r="15" spans="1:25" s="49" customFormat="1" ht="27" customHeight="1" x14ac:dyDescent="0.25">
      <c r="A15" s="50">
        <v>5</v>
      </c>
      <c r="B15" s="65"/>
      <c r="C15" s="50"/>
      <c r="D15" s="68"/>
      <c r="E15" s="50"/>
      <c r="F15" s="50"/>
      <c r="G15" s="50"/>
      <c r="H15" s="50"/>
      <c r="I15" s="65"/>
      <c r="J15" s="51"/>
      <c r="K15" s="52"/>
      <c r="L15" s="52"/>
      <c r="M15" s="52"/>
      <c r="N15" s="53"/>
      <c r="O15" s="54"/>
      <c r="P15" s="52"/>
      <c r="Q15" s="53"/>
      <c r="R15" s="55">
        <f t="shared" si="0"/>
        <v>0</v>
      </c>
      <c r="S15" s="50"/>
      <c r="T15" s="55">
        <f t="shared" si="2"/>
        <v>0</v>
      </c>
      <c r="U15" s="56" t="str">
        <f t="shared" si="1"/>
        <v>/</v>
      </c>
    </row>
    <row r="16" spans="1:25" s="49" customFormat="1" ht="27" customHeight="1" x14ac:dyDescent="0.25">
      <c r="A16" s="50">
        <v>6</v>
      </c>
      <c r="B16" s="65"/>
      <c r="C16" s="50"/>
      <c r="D16" s="68"/>
      <c r="E16" s="50"/>
      <c r="F16" s="50"/>
      <c r="G16" s="50"/>
      <c r="H16" s="50"/>
      <c r="I16" s="65"/>
      <c r="J16" s="51"/>
      <c r="K16" s="52"/>
      <c r="L16" s="52"/>
      <c r="M16" s="52"/>
      <c r="N16" s="53"/>
      <c r="O16" s="54"/>
      <c r="P16" s="52"/>
      <c r="Q16" s="53"/>
      <c r="R16" s="55">
        <f t="shared" si="0"/>
        <v>0</v>
      </c>
      <c r="S16" s="50"/>
      <c r="T16" s="55">
        <f t="shared" si="2"/>
        <v>0</v>
      </c>
      <c r="U16" s="56" t="str">
        <f t="shared" si="1"/>
        <v>/</v>
      </c>
    </row>
    <row r="17" spans="1:21" s="49" customFormat="1" ht="27" customHeight="1" x14ac:dyDescent="0.25">
      <c r="A17" s="50">
        <v>7</v>
      </c>
      <c r="B17" s="65"/>
      <c r="C17" s="50"/>
      <c r="D17" s="68"/>
      <c r="E17" s="50"/>
      <c r="F17" s="50"/>
      <c r="G17" s="50"/>
      <c r="H17" s="50"/>
      <c r="I17" s="65"/>
      <c r="J17" s="51"/>
      <c r="K17" s="52"/>
      <c r="L17" s="52"/>
      <c r="M17" s="52"/>
      <c r="N17" s="53"/>
      <c r="O17" s="54"/>
      <c r="P17" s="52"/>
      <c r="Q17" s="53"/>
      <c r="R17" s="55">
        <f t="shared" si="0"/>
        <v>0</v>
      </c>
      <c r="S17" s="50"/>
      <c r="T17" s="55">
        <f t="shared" si="2"/>
        <v>0</v>
      </c>
      <c r="U17" s="56" t="str">
        <f t="shared" ref="U17:U45" si="3">IF(AND(R17&gt;0,S17&gt;30,T17&gt;0),_xlfn.RANK.EQ(T17,$T$11:$T$45),"/")</f>
        <v>/</v>
      </c>
    </row>
    <row r="18" spans="1:21" s="49" customFormat="1" ht="27" customHeight="1" x14ac:dyDescent="0.25">
      <c r="A18" s="50">
        <v>8</v>
      </c>
      <c r="B18" s="65"/>
      <c r="C18" s="50"/>
      <c r="D18" s="68"/>
      <c r="E18" s="50"/>
      <c r="F18" s="50"/>
      <c r="G18" s="50"/>
      <c r="H18" s="50"/>
      <c r="I18" s="65"/>
      <c r="J18" s="51"/>
      <c r="K18" s="52"/>
      <c r="L18" s="52"/>
      <c r="M18" s="52"/>
      <c r="N18" s="53"/>
      <c r="O18" s="54"/>
      <c r="P18" s="52"/>
      <c r="Q18" s="53"/>
      <c r="R18" s="55">
        <f t="shared" si="0"/>
        <v>0</v>
      </c>
      <c r="S18" s="50"/>
      <c r="T18" s="55">
        <f t="shared" si="2"/>
        <v>0</v>
      </c>
      <c r="U18" s="56" t="str">
        <f t="shared" si="3"/>
        <v>/</v>
      </c>
    </row>
    <row r="19" spans="1:21" s="49" customFormat="1" ht="27" customHeight="1" x14ac:dyDescent="0.25">
      <c r="A19" s="50">
        <v>9</v>
      </c>
      <c r="B19" s="65"/>
      <c r="C19" s="50"/>
      <c r="D19" s="68"/>
      <c r="E19" s="50"/>
      <c r="F19" s="50"/>
      <c r="G19" s="50"/>
      <c r="H19" s="50"/>
      <c r="I19" s="65"/>
      <c r="J19" s="51"/>
      <c r="K19" s="52"/>
      <c r="L19" s="52"/>
      <c r="M19" s="52"/>
      <c r="N19" s="53"/>
      <c r="O19" s="54"/>
      <c r="P19" s="52"/>
      <c r="Q19" s="53"/>
      <c r="R19" s="55">
        <f t="shared" si="0"/>
        <v>0</v>
      </c>
      <c r="S19" s="50"/>
      <c r="T19" s="55">
        <f t="shared" si="2"/>
        <v>0</v>
      </c>
      <c r="U19" s="56" t="str">
        <f t="shared" si="3"/>
        <v>/</v>
      </c>
    </row>
    <row r="20" spans="1:21" s="49" customFormat="1" ht="27" customHeight="1" x14ac:dyDescent="0.25">
      <c r="A20" s="50">
        <v>10</v>
      </c>
      <c r="B20" s="65"/>
      <c r="C20" s="50"/>
      <c r="D20" s="68"/>
      <c r="E20" s="50"/>
      <c r="F20" s="50"/>
      <c r="G20" s="50"/>
      <c r="H20" s="50"/>
      <c r="I20" s="65"/>
      <c r="J20" s="51"/>
      <c r="K20" s="52"/>
      <c r="L20" s="52"/>
      <c r="M20" s="52"/>
      <c r="N20" s="53"/>
      <c r="O20" s="54"/>
      <c r="P20" s="52"/>
      <c r="Q20" s="53"/>
      <c r="R20" s="55">
        <f t="shared" si="0"/>
        <v>0</v>
      </c>
      <c r="S20" s="50"/>
      <c r="T20" s="55">
        <f t="shared" si="2"/>
        <v>0</v>
      </c>
      <c r="U20" s="56" t="str">
        <f t="shared" si="3"/>
        <v>/</v>
      </c>
    </row>
    <row r="21" spans="1:21" s="49" customFormat="1" ht="27" customHeight="1" x14ac:dyDescent="0.25">
      <c r="A21" s="50">
        <v>11</v>
      </c>
      <c r="B21" s="65"/>
      <c r="C21" s="50"/>
      <c r="D21" s="68"/>
      <c r="E21" s="50"/>
      <c r="F21" s="50"/>
      <c r="G21" s="50"/>
      <c r="H21" s="50"/>
      <c r="I21" s="65"/>
      <c r="J21" s="51"/>
      <c r="K21" s="52"/>
      <c r="L21" s="52"/>
      <c r="M21" s="52"/>
      <c r="N21" s="53"/>
      <c r="O21" s="54"/>
      <c r="P21" s="52"/>
      <c r="Q21" s="53"/>
      <c r="R21" s="55">
        <f t="shared" si="0"/>
        <v>0</v>
      </c>
      <c r="S21" s="50"/>
      <c r="T21" s="55">
        <f t="shared" si="2"/>
        <v>0</v>
      </c>
      <c r="U21" s="56" t="str">
        <f t="shared" si="3"/>
        <v>/</v>
      </c>
    </row>
    <row r="22" spans="1:21" s="49" customFormat="1" ht="27" customHeight="1" x14ac:dyDescent="0.25">
      <c r="A22" s="50">
        <v>12</v>
      </c>
      <c r="B22" s="65"/>
      <c r="C22" s="50"/>
      <c r="D22" s="68"/>
      <c r="E22" s="50"/>
      <c r="F22" s="50"/>
      <c r="G22" s="50"/>
      <c r="H22" s="50"/>
      <c r="I22" s="65"/>
      <c r="J22" s="51"/>
      <c r="K22" s="52"/>
      <c r="L22" s="52"/>
      <c r="M22" s="52"/>
      <c r="N22" s="53"/>
      <c r="O22" s="54"/>
      <c r="P22" s="52"/>
      <c r="Q22" s="53"/>
      <c r="R22" s="55">
        <f t="shared" si="0"/>
        <v>0</v>
      </c>
      <c r="S22" s="50"/>
      <c r="T22" s="55">
        <f t="shared" si="2"/>
        <v>0</v>
      </c>
      <c r="U22" s="56" t="str">
        <f t="shared" si="3"/>
        <v>/</v>
      </c>
    </row>
    <row r="23" spans="1:21" s="49" customFormat="1" ht="27" customHeight="1" x14ac:dyDescent="0.25">
      <c r="A23" s="50">
        <v>13</v>
      </c>
      <c r="B23" s="65"/>
      <c r="C23" s="50"/>
      <c r="D23" s="68"/>
      <c r="E23" s="50"/>
      <c r="F23" s="50"/>
      <c r="G23" s="50"/>
      <c r="H23" s="50"/>
      <c r="I23" s="65"/>
      <c r="J23" s="51"/>
      <c r="K23" s="52"/>
      <c r="L23" s="52"/>
      <c r="M23" s="52"/>
      <c r="N23" s="53"/>
      <c r="O23" s="54"/>
      <c r="P23" s="52"/>
      <c r="Q23" s="53"/>
      <c r="R23" s="55">
        <f t="shared" si="0"/>
        <v>0</v>
      </c>
      <c r="S23" s="50"/>
      <c r="T23" s="55">
        <f t="shared" si="2"/>
        <v>0</v>
      </c>
      <c r="U23" s="56" t="str">
        <f t="shared" si="3"/>
        <v>/</v>
      </c>
    </row>
    <row r="24" spans="1:21" s="49" customFormat="1" ht="27" customHeight="1" x14ac:dyDescent="0.25">
      <c r="A24" s="50">
        <v>14</v>
      </c>
      <c r="B24" s="65"/>
      <c r="C24" s="50"/>
      <c r="D24" s="68"/>
      <c r="E24" s="50"/>
      <c r="F24" s="50"/>
      <c r="G24" s="50"/>
      <c r="H24" s="50"/>
      <c r="I24" s="65"/>
      <c r="J24" s="51"/>
      <c r="K24" s="52"/>
      <c r="L24" s="52"/>
      <c r="M24" s="52"/>
      <c r="N24" s="53"/>
      <c r="O24" s="54"/>
      <c r="P24" s="52"/>
      <c r="Q24" s="53"/>
      <c r="R24" s="55">
        <f t="shared" si="0"/>
        <v>0</v>
      </c>
      <c r="S24" s="50"/>
      <c r="T24" s="55">
        <f t="shared" si="2"/>
        <v>0</v>
      </c>
      <c r="U24" s="56" t="str">
        <f t="shared" si="3"/>
        <v>/</v>
      </c>
    </row>
    <row r="25" spans="1:21" s="49" customFormat="1" ht="27" customHeight="1" x14ac:dyDescent="0.25">
      <c r="A25" s="50">
        <v>15</v>
      </c>
      <c r="B25" s="65"/>
      <c r="C25" s="50"/>
      <c r="D25" s="68"/>
      <c r="E25" s="50"/>
      <c r="F25" s="50"/>
      <c r="G25" s="50"/>
      <c r="H25" s="50"/>
      <c r="I25" s="65"/>
      <c r="J25" s="51"/>
      <c r="K25" s="52"/>
      <c r="L25" s="52"/>
      <c r="M25" s="52"/>
      <c r="N25" s="53"/>
      <c r="O25" s="54"/>
      <c r="P25" s="52"/>
      <c r="Q25" s="53"/>
      <c r="R25" s="55">
        <f t="shared" si="0"/>
        <v>0</v>
      </c>
      <c r="S25" s="50"/>
      <c r="T25" s="55">
        <f t="shared" si="2"/>
        <v>0</v>
      </c>
      <c r="U25" s="56" t="str">
        <f t="shared" si="3"/>
        <v>/</v>
      </c>
    </row>
    <row r="26" spans="1:21" s="49" customFormat="1" ht="27" customHeight="1" x14ac:dyDescent="0.25">
      <c r="A26" s="50">
        <v>16</v>
      </c>
      <c r="B26" s="65"/>
      <c r="C26" s="50"/>
      <c r="D26" s="68"/>
      <c r="E26" s="50"/>
      <c r="F26" s="50"/>
      <c r="G26" s="50"/>
      <c r="H26" s="50"/>
      <c r="I26" s="65"/>
      <c r="J26" s="51"/>
      <c r="K26" s="52"/>
      <c r="L26" s="52"/>
      <c r="M26" s="52"/>
      <c r="N26" s="53"/>
      <c r="O26" s="54"/>
      <c r="P26" s="52"/>
      <c r="Q26" s="53"/>
      <c r="R26" s="55">
        <f t="shared" si="0"/>
        <v>0</v>
      </c>
      <c r="S26" s="50"/>
      <c r="T26" s="55">
        <f t="shared" si="2"/>
        <v>0</v>
      </c>
      <c r="U26" s="56" t="str">
        <f t="shared" si="3"/>
        <v>/</v>
      </c>
    </row>
    <row r="27" spans="1:21" s="49" customFormat="1" ht="27" customHeight="1" x14ac:dyDescent="0.25">
      <c r="A27" s="50">
        <v>17</v>
      </c>
      <c r="B27" s="65"/>
      <c r="C27" s="50"/>
      <c r="D27" s="68"/>
      <c r="E27" s="50"/>
      <c r="F27" s="50"/>
      <c r="G27" s="50"/>
      <c r="H27" s="50"/>
      <c r="I27" s="65"/>
      <c r="J27" s="51"/>
      <c r="K27" s="52"/>
      <c r="L27" s="52"/>
      <c r="M27" s="52"/>
      <c r="N27" s="53"/>
      <c r="O27" s="54"/>
      <c r="P27" s="52"/>
      <c r="Q27" s="53"/>
      <c r="R27" s="55">
        <f t="shared" si="0"/>
        <v>0</v>
      </c>
      <c r="S27" s="50"/>
      <c r="T27" s="55">
        <f t="shared" si="2"/>
        <v>0</v>
      </c>
      <c r="U27" s="56" t="str">
        <f t="shared" si="3"/>
        <v>/</v>
      </c>
    </row>
    <row r="28" spans="1:21" s="49" customFormat="1" ht="27" customHeight="1" x14ac:dyDescent="0.25">
      <c r="A28" s="50">
        <v>18</v>
      </c>
      <c r="B28" s="65"/>
      <c r="C28" s="50"/>
      <c r="D28" s="68"/>
      <c r="E28" s="50"/>
      <c r="F28" s="50"/>
      <c r="G28" s="50"/>
      <c r="H28" s="50"/>
      <c r="I28" s="65"/>
      <c r="J28" s="51"/>
      <c r="K28" s="52"/>
      <c r="L28" s="52"/>
      <c r="M28" s="52"/>
      <c r="N28" s="53"/>
      <c r="O28" s="54"/>
      <c r="P28" s="52"/>
      <c r="Q28" s="53"/>
      <c r="R28" s="55">
        <f t="shared" si="0"/>
        <v>0</v>
      </c>
      <c r="S28" s="50"/>
      <c r="T28" s="55">
        <f t="shared" si="2"/>
        <v>0</v>
      </c>
      <c r="U28" s="56" t="str">
        <f t="shared" si="3"/>
        <v>/</v>
      </c>
    </row>
    <row r="29" spans="1:21" s="49" customFormat="1" ht="27" customHeight="1" x14ac:dyDescent="0.25">
      <c r="A29" s="50">
        <v>19</v>
      </c>
      <c r="B29" s="65"/>
      <c r="C29" s="50"/>
      <c r="D29" s="68"/>
      <c r="E29" s="50"/>
      <c r="F29" s="50"/>
      <c r="G29" s="50"/>
      <c r="H29" s="50"/>
      <c r="I29" s="65"/>
      <c r="J29" s="51"/>
      <c r="K29" s="52"/>
      <c r="L29" s="52"/>
      <c r="M29" s="52"/>
      <c r="N29" s="53"/>
      <c r="O29" s="54"/>
      <c r="P29" s="52"/>
      <c r="Q29" s="53"/>
      <c r="R29" s="55">
        <f t="shared" si="0"/>
        <v>0</v>
      </c>
      <c r="S29" s="50"/>
      <c r="T29" s="55">
        <f t="shared" si="2"/>
        <v>0</v>
      </c>
      <c r="U29" s="56" t="str">
        <f t="shared" si="3"/>
        <v>/</v>
      </c>
    </row>
    <row r="30" spans="1:21" s="49" customFormat="1" ht="27" customHeight="1" x14ac:dyDescent="0.25">
      <c r="A30" s="50">
        <v>20</v>
      </c>
      <c r="B30" s="65"/>
      <c r="C30" s="50"/>
      <c r="D30" s="68"/>
      <c r="E30" s="50"/>
      <c r="F30" s="50"/>
      <c r="G30" s="50"/>
      <c r="H30" s="50"/>
      <c r="I30" s="65"/>
      <c r="J30" s="51"/>
      <c r="K30" s="52"/>
      <c r="L30" s="52"/>
      <c r="M30" s="52"/>
      <c r="N30" s="53"/>
      <c r="O30" s="54"/>
      <c r="P30" s="52"/>
      <c r="Q30" s="53"/>
      <c r="R30" s="55">
        <f t="shared" si="0"/>
        <v>0</v>
      </c>
      <c r="S30" s="50"/>
      <c r="T30" s="55">
        <f t="shared" si="2"/>
        <v>0</v>
      </c>
      <c r="U30" s="56" t="str">
        <f t="shared" si="3"/>
        <v>/</v>
      </c>
    </row>
    <row r="31" spans="1:21" s="49" customFormat="1" ht="27" customHeight="1" x14ac:dyDescent="0.25">
      <c r="A31" s="50">
        <v>21</v>
      </c>
      <c r="B31" s="65"/>
      <c r="C31" s="50"/>
      <c r="D31" s="68"/>
      <c r="E31" s="50"/>
      <c r="F31" s="50"/>
      <c r="G31" s="50"/>
      <c r="H31" s="50"/>
      <c r="I31" s="65"/>
      <c r="J31" s="51"/>
      <c r="K31" s="52"/>
      <c r="L31" s="52"/>
      <c r="M31" s="52"/>
      <c r="N31" s="53"/>
      <c r="O31" s="54"/>
      <c r="P31" s="52"/>
      <c r="Q31" s="53"/>
      <c r="R31" s="55">
        <f t="shared" si="0"/>
        <v>0</v>
      </c>
      <c r="S31" s="50"/>
      <c r="T31" s="55">
        <f t="shared" si="2"/>
        <v>0</v>
      </c>
      <c r="U31" s="56" t="str">
        <f t="shared" si="3"/>
        <v>/</v>
      </c>
    </row>
    <row r="32" spans="1:21" s="49" customFormat="1" ht="27" customHeight="1" x14ac:dyDescent="0.25">
      <c r="A32" s="50">
        <v>22</v>
      </c>
      <c r="B32" s="65"/>
      <c r="C32" s="50"/>
      <c r="D32" s="68"/>
      <c r="E32" s="50"/>
      <c r="F32" s="50"/>
      <c r="G32" s="50"/>
      <c r="H32" s="50"/>
      <c r="I32" s="65"/>
      <c r="J32" s="51"/>
      <c r="K32" s="52"/>
      <c r="L32" s="52"/>
      <c r="M32" s="52"/>
      <c r="N32" s="53"/>
      <c r="O32" s="54"/>
      <c r="P32" s="52"/>
      <c r="Q32" s="53"/>
      <c r="R32" s="55">
        <f t="shared" si="0"/>
        <v>0</v>
      </c>
      <c r="S32" s="50"/>
      <c r="T32" s="55">
        <f t="shared" si="2"/>
        <v>0</v>
      </c>
      <c r="U32" s="56" t="str">
        <f t="shared" si="3"/>
        <v>/</v>
      </c>
    </row>
    <row r="33" spans="1:21" s="49" customFormat="1" ht="27" customHeight="1" x14ac:dyDescent="0.25">
      <c r="A33" s="50">
        <v>23</v>
      </c>
      <c r="B33" s="65"/>
      <c r="C33" s="50"/>
      <c r="D33" s="68"/>
      <c r="E33" s="50"/>
      <c r="F33" s="50"/>
      <c r="G33" s="50"/>
      <c r="H33" s="50"/>
      <c r="I33" s="65"/>
      <c r="J33" s="51"/>
      <c r="K33" s="52"/>
      <c r="L33" s="52"/>
      <c r="M33" s="52"/>
      <c r="N33" s="53"/>
      <c r="O33" s="54"/>
      <c r="P33" s="52"/>
      <c r="Q33" s="53"/>
      <c r="R33" s="55">
        <f t="shared" si="0"/>
        <v>0</v>
      </c>
      <c r="S33" s="50"/>
      <c r="T33" s="55">
        <f t="shared" si="2"/>
        <v>0</v>
      </c>
      <c r="U33" s="56" t="str">
        <f t="shared" si="3"/>
        <v>/</v>
      </c>
    </row>
    <row r="34" spans="1:21" s="49" customFormat="1" ht="27" customHeight="1" x14ac:dyDescent="0.25">
      <c r="A34" s="50">
        <v>24</v>
      </c>
      <c r="B34" s="65"/>
      <c r="C34" s="50"/>
      <c r="D34" s="68"/>
      <c r="E34" s="50"/>
      <c r="F34" s="50"/>
      <c r="G34" s="50"/>
      <c r="H34" s="50"/>
      <c r="I34" s="65"/>
      <c r="J34" s="51"/>
      <c r="K34" s="52"/>
      <c r="L34" s="52"/>
      <c r="M34" s="52"/>
      <c r="N34" s="53"/>
      <c r="O34" s="54"/>
      <c r="P34" s="52"/>
      <c r="Q34" s="53"/>
      <c r="R34" s="55">
        <f t="shared" si="0"/>
        <v>0</v>
      </c>
      <c r="S34" s="50"/>
      <c r="T34" s="55">
        <f t="shared" si="2"/>
        <v>0</v>
      </c>
      <c r="U34" s="56" t="str">
        <f t="shared" si="3"/>
        <v>/</v>
      </c>
    </row>
    <row r="35" spans="1:21" s="49" customFormat="1" ht="27" customHeight="1" x14ac:dyDescent="0.25">
      <c r="A35" s="50">
        <v>25</v>
      </c>
      <c r="B35" s="65"/>
      <c r="C35" s="50"/>
      <c r="D35" s="68"/>
      <c r="E35" s="50"/>
      <c r="F35" s="50"/>
      <c r="G35" s="50"/>
      <c r="H35" s="50"/>
      <c r="I35" s="65"/>
      <c r="J35" s="51"/>
      <c r="K35" s="52"/>
      <c r="L35" s="52"/>
      <c r="M35" s="52"/>
      <c r="N35" s="53"/>
      <c r="O35" s="54"/>
      <c r="P35" s="52"/>
      <c r="Q35" s="53"/>
      <c r="R35" s="55">
        <f t="shared" si="0"/>
        <v>0</v>
      </c>
      <c r="S35" s="50"/>
      <c r="T35" s="55">
        <f t="shared" si="2"/>
        <v>0</v>
      </c>
      <c r="U35" s="56" t="str">
        <f t="shared" si="3"/>
        <v>/</v>
      </c>
    </row>
    <row r="36" spans="1:21" s="49" customFormat="1" ht="27" customHeight="1" x14ac:dyDescent="0.25">
      <c r="A36" s="50">
        <v>26</v>
      </c>
      <c r="B36" s="65"/>
      <c r="C36" s="50"/>
      <c r="D36" s="68"/>
      <c r="E36" s="50"/>
      <c r="F36" s="50"/>
      <c r="G36" s="50"/>
      <c r="H36" s="50"/>
      <c r="I36" s="65"/>
      <c r="J36" s="51"/>
      <c r="K36" s="52"/>
      <c r="L36" s="52"/>
      <c r="M36" s="52"/>
      <c r="N36" s="53"/>
      <c r="O36" s="54"/>
      <c r="P36" s="52"/>
      <c r="Q36" s="53"/>
      <c r="R36" s="55">
        <f t="shared" si="0"/>
        <v>0</v>
      </c>
      <c r="S36" s="50"/>
      <c r="T36" s="55">
        <f t="shared" si="2"/>
        <v>0</v>
      </c>
      <c r="U36" s="56" t="str">
        <f t="shared" si="3"/>
        <v>/</v>
      </c>
    </row>
    <row r="37" spans="1:21" s="49" customFormat="1" ht="27" customHeight="1" x14ac:dyDescent="0.25">
      <c r="A37" s="50">
        <v>27</v>
      </c>
      <c r="B37" s="65"/>
      <c r="C37" s="50"/>
      <c r="D37" s="68"/>
      <c r="E37" s="50"/>
      <c r="F37" s="50"/>
      <c r="G37" s="50"/>
      <c r="H37" s="50"/>
      <c r="I37" s="65"/>
      <c r="J37" s="51"/>
      <c r="K37" s="52"/>
      <c r="L37" s="52"/>
      <c r="M37" s="52"/>
      <c r="N37" s="53"/>
      <c r="O37" s="54"/>
      <c r="P37" s="52"/>
      <c r="Q37" s="53"/>
      <c r="R37" s="55">
        <f t="shared" si="0"/>
        <v>0</v>
      </c>
      <c r="S37" s="50"/>
      <c r="T37" s="55">
        <f t="shared" si="2"/>
        <v>0</v>
      </c>
      <c r="U37" s="56" t="str">
        <f t="shared" si="3"/>
        <v>/</v>
      </c>
    </row>
    <row r="38" spans="1:21" s="49" customFormat="1" ht="27" customHeight="1" x14ac:dyDescent="0.25">
      <c r="A38" s="50">
        <v>28</v>
      </c>
      <c r="B38" s="65"/>
      <c r="C38" s="50"/>
      <c r="D38" s="68"/>
      <c r="E38" s="50"/>
      <c r="F38" s="50"/>
      <c r="G38" s="50"/>
      <c r="H38" s="50"/>
      <c r="I38" s="65"/>
      <c r="J38" s="51"/>
      <c r="K38" s="52"/>
      <c r="L38" s="52"/>
      <c r="M38" s="52"/>
      <c r="N38" s="53"/>
      <c r="O38" s="54"/>
      <c r="P38" s="52"/>
      <c r="Q38" s="53"/>
      <c r="R38" s="55">
        <f t="shared" si="0"/>
        <v>0</v>
      </c>
      <c r="S38" s="50"/>
      <c r="T38" s="55">
        <f t="shared" si="2"/>
        <v>0</v>
      </c>
      <c r="U38" s="56" t="str">
        <f t="shared" si="3"/>
        <v>/</v>
      </c>
    </row>
    <row r="39" spans="1:21" s="49" customFormat="1" ht="27" customHeight="1" x14ac:dyDescent="0.25">
      <c r="A39" s="50">
        <v>29</v>
      </c>
      <c r="B39" s="65"/>
      <c r="C39" s="50"/>
      <c r="D39" s="68"/>
      <c r="E39" s="50"/>
      <c r="F39" s="50"/>
      <c r="G39" s="50"/>
      <c r="H39" s="50"/>
      <c r="I39" s="65"/>
      <c r="J39" s="51"/>
      <c r="K39" s="52"/>
      <c r="L39" s="52"/>
      <c r="M39" s="52"/>
      <c r="N39" s="53"/>
      <c r="O39" s="54"/>
      <c r="P39" s="52"/>
      <c r="Q39" s="53"/>
      <c r="R39" s="55">
        <f t="shared" si="0"/>
        <v>0</v>
      </c>
      <c r="S39" s="50"/>
      <c r="T39" s="55">
        <f t="shared" si="2"/>
        <v>0</v>
      </c>
      <c r="U39" s="56" t="str">
        <f t="shared" si="3"/>
        <v>/</v>
      </c>
    </row>
    <row r="40" spans="1:21" s="49" customFormat="1" ht="27" customHeight="1" x14ac:dyDescent="0.25">
      <c r="A40" s="50">
        <v>30</v>
      </c>
      <c r="B40" s="65"/>
      <c r="C40" s="50"/>
      <c r="D40" s="68"/>
      <c r="E40" s="50"/>
      <c r="F40" s="50"/>
      <c r="G40" s="50"/>
      <c r="H40" s="50"/>
      <c r="I40" s="65"/>
      <c r="J40" s="51"/>
      <c r="K40" s="52"/>
      <c r="L40" s="52"/>
      <c r="M40" s="52"/>
      <c r="N40" s="53"/>
      <c r="O40" s="54"/>
      <c r="P40" s="52"/>
      <c r="Q40" s="53"/>
      <c r="R40" s="55">
        <f t="shared" si="0"/>
        <v>0</v>
      </c>
      <c r="S40" s="50"/>
      <c r="T40" s="55">
        <f t="shared" si="2"/>
        <v>0</v>
      </c>
      <c r="U40" s="56" t="str">
        <f t="shared" si="3"/>
        <v>/</v>
      </c>
    </row>
    <row r="41" spans="1:21" s="49" customFormat="1" ht="27" customHeight="1" x14ac:dyDescent="0.25">
      <c r="A41" s="50">
        <v>31</v>
      </c>
      <c r="B41" s="65"/>
      <c r="C41" s="50"/>
      <c r="D41" s="68"/>
      <c r="E41" s="50"/>
      <c r="F41" s="50"/>
      <c r="G41" s="50"/>
      <c r="H41" s="50"/>
      <c r="I41" s="65"/>
      <c r="J41" s="51"/>
      <c r="K41" s="52"/>
      <c r="L41" s="52"/>
      <c r="M41" s="52"/>
      <c r="N41" s="53"/>
      <c r="O41" s="54"/>
      <c r="P41" s="52"/>
      <c r="Q41" s="53"/>
      <c r="R41" s="55">
        <f t="shared" si="0"/>
        <v>0</v>
      </c>
      <c r="S41" s="50"/>
      <c r="T41" s="55">
        <f t="shared" si="2"/>
        <v>0</v>
      </c>
      <c r="U41" s="56" t="str">
        <f t="shared" si="3"/>
        <v>/</v>
      </c>
    </row>
    <row r="42" spans="1:21" s="49" customFormat="1" ht="27" customHeight="1" x14ac:dyDescent="0.25">
      <c r="A42" s="50">
        <v>32</v>
      </c>
      <c r="B42" s="65"/>
      <c r="C42" s="50"/>
      <c r="D42" s="68"/>
      <c r="E42" s="50"/>
      <c r="F42" s="50"/>
      <c r="G42" s="50"/>
      <c r="H42" s="50"/>
      <c r="I42" s="65"/>
      <c r="J42" s="51"/>
      <c r="K42" s="52"/>
      <c r="L42" s="52"/>
      <c r="M42" s="52"/>
      <c r="N42" s="53"/>
      <c r="O42" s="54"/>
      <c r="P42" s="52"/>
      <c r="Q42" s="53"/>
      <c r="R42" s="55">
        <f t="shared" si="0"/>
        <v>0</v>
      </c>
      <c r="S42" s="50"/>
      <c r="T42" s="55">
        <f t="shared" si="2"/>
        <v>0</v>
      </c>
      <c r="U42" s="56" t="str">
        <f t="shared" si="3"/>
        <v>/</v>
      </c>
    </row>
    <row r="43" spans="1:21" s="49" customFormat="1" ht="27" customHeight="1" x14ac:dyDescent="0.25">
      <c r="A43" s="50">
        <v>33</v>
      </c>
      <c r="B43" s="65"/>
      <c r="C43" s="50"/>
      <c r="D43" s="68"/>
      <c r="E43" s="50"/>
      <c r="F43" s="50"/>
      <c r="G43" s="50"/>
      <c r="H43" s="50"/>
      <c r="I43" s="65"/>
      <c r="J43" s="51"/>
      <c r="K43" s="52"/>
      <c r="L43" s="52"/>
      <c r="M43" s="52"/>
      <c r="N43" s="53"/>
      <c r="O43" s="54"/>
      <c r="P43" s="52"/>
      <c r="Q43" s="53"/>
      <c r="R43" s="55">
        <f t="shared" si="0"/>
        <v>0</v>
      </c>
      <c r="S43" s="50"/>
      <c r="T43" s="55">
        <f t="shared" si="2"/>
        <v>0</v>
      </c>
      <c r="U43" s="56" t="str">
        <f t="shared" si="3"/>
        <v>/</v>
      </c>
    </row>
    <row r="44" spans="1:21" s="49" customFormat="1" ht="27" customHeight="1" x14ac:dyDescent="0.25">
      <c r="A44" s="50">
        <v>34</v>
      </c>
      <c r="B44" s="65"/>
      <c r="C44" s="50"/>
      <c r="D44" s="68"/>
      <c r="E44" s="50"/>
      <c r="F44" s="50"/>
      <c r="G44" s="50"/>
      <c r="H44" s="50"/>
      <c r="I44" s="65"/>
      <c r="J44" s="51"/>
      <c r="K44" s="52"/>
      <c r="L44" s="52"/>
      <c r="M44" s="52"/>
      <c r="N44" s="53"/>
      <c r="O44" s="54"/>
      <c r="P44" s="52"/>
      <c r="Q44" s="53"/>
      <c r="R44" s="55">
        <f t="shared" si="0"/>
        <v>0</v>
      </c>
      <c r="S44" s="50"/>
      <c r="T44" s="55">
        <f t="shared" si="2"/>
        <v>0</v>
      </c>
      <c r="U44" s="56" t="str">
        <f t="shared" si="3"/>
        <v>/</v>
      </c>
    </row>
    <row r="45" spans="1:21" s="49" customFormat="1" ht="27" customHeight="1" thickBot="1" x14ac:dyDescent="0.3">
      <c r="A45" s="57">
        <v>35</v>
      </c>
      <c r="B45" s="66"/>
      <c r="C45" s="57"/>
      <c r="D45" s="69"/>
      <c r="E45" s="57"/>
      <c r="F45" s="57"/>
      <c r="G45" s="57"/>
      <c r="H45" s="57"/>
      <c r="I45" s="66"/>
      <c r="J45" s="58"/>
      <c r="K45" s="59"/>
      <c r="L45" s="59"/>
      <c r="M45" s="59"/>
      <c r="N45" s="60"/>
      <c r="O45" s="61"/>
      <c r="P45" s="59"/>
      <c r="Q45" s="60"/>
      <c r="R45" s="62">
        <f t="shared" si="0"/>
        <v>0</v>
      </c>
      <c r="S45" s="57"/>
      <c r="T45" s="62">
        <f>SUM(R45,S45)</f>
        <v>0</v>
      </c>
      <c r="U45" s="63" t="str">
        <f t="shared" si="3"/>
        <v>/</v>
      </c>
    </row>
  </sheetData>
  <mergeCells count="21">
    <mergeCell ref="U7:U10"/>
    <mergeCell ref="J8:N8"/>
    <mergeCell ref="O8:Q8"/>
    <mergeCell ref="R8:R9"/>
    <mergeCell ref="C7:C10"/>
    <mergeCell ref="G7:G10"/>
    <mergeCell ref="H7:H10"/>
    <mergeCell ref="I7:I10"/>
    <mergeCell ref="J7:R7"/>
    <mergeCell ref="S7:S9"/>
    <mergeCell ref="T7:T9"/>
    <mergeCell ref="A1:U1"/>
    <mergeCell ref="A2:U2"/>
    <mergeCell ref="A3:U3"/>
    <mergeCell ref="A4:U4"/>
    <mergeCell ref="A5:U5"/>
    <mergeCell ref="A7:A10"/>
    <mergeCell ref="B7:B10"/>
    <mergeCell ref="D7:D10"/>
    <mergeCell ref="E7:E10"/>
    <mergeCell ref="F7:F10"/>
  </mergeCells>
  <conditionalFormatting sqref="S11:S45">
    <cfRule type="containsBlanks" priority="1" stopIfTrue="1">
      <formula>LEN(TRIM(S11))=0</formula>
    </cfRule>
    <cfRule type="cellIs" dxfId="1" priority="2" operator="lessThan">
      <formula>30</formula>
    </cfRule>
  </conditionalFormatting>
  <dataValidations count="10">
    <dataValidation type="custom" showInputMessage="1" showErrorMessage="1" errorTitle="Грешка при уносу податка" error="Неважећи податак. Молимо Вас да исправите." sqref="J11:J45" xr:uid="{00000000-0002-0000-0600-000000000000}">
      <formula1>OR(J11=0,J11=3)</formula1>
    </dataValidation>
    <dataValidation type="decimal" showInputMessage="1" showErrorMessage="1" errorTitle="Грешка при уносу податка" error="Неважећи податак. Молимо Вас да исправите." sqref="K11:K45" xr:uid="{00000000-0002-0000-0600-000001000000}">
      <formula1>0</formula1>
      <formula2>3</formula2>
    </dataValidation>
    <dataValidation type="decimal" showInputMessage="1" showErrorMessage="1" errorTitle="Грешка при уносу податка" error="Неважећи податак. Молимо Вас да исправите." sqref="O11:O45" xr:uid="{00000000-0002-0000-0600-000002000000}">
      <formula1>0</formula1>
      <formula2>1</formula2>
    </dataValidation>
    <dataValidation type="decimal" showInputMessage="1" showErrorMessage="1" errorTitle="Грешка при уносу податка" error="Неважећи податак. Молимо Вас да исправите." sqref="P11:P45" xr:uid="{00000000-0002-0000-0600-000003000000}">
      <formula1>0</formula1>
      <formula2>2</formula2>
    </dataValidation>
    <dataValidation type="decimal" allowBlank="1" showInputMessage="1" showErrorMessage="1" errorTitle="Грешка при уносу податка" error="Неважећи податак. Молимо Вас да исправите." sqref="Q11:Q45" xr:uid="{00000000-0002-0000-0600-000004000000}">
      <formula1>0</formula1>
      <formula2>2</formula2>
    </dataValidation>
    <dataValidation type="decimal" allowBlank="1" showInputMessage="1" showErrorMessage="1" errorTitle="Грешка при уносу податка" error="Неважећи податак. Молимо Вас да исправите." sqref="S11:S45" xr:uid="{00000000-0002-0000-0600-000005000000}">
      <formula1>0</formula1>
      <formula2>50</formula2>
    </dataValidation>
    <dataValidation type="decimal" showInputMessage="1" showErrorMessage="1" errorTitle="Грешка при уносу податка" error="Неважећи податак. Молимо Вас да исправите." sqref="N11:N45" xr:uid="{00000000-0002-0000-0600-000006000000}">
      <formula1>0</formula1>
      <formula2>12</formula2>
    </dataValidation>
    <dataValidation type="decimal" showInputMessage="1" showErrorMessage="1" errorTitle="Грешка при уносу податка" error="Неважећи податак. Молимо Вас да исправите." sqref="L11:L45" xr:uid="{00000000-0002-0000-0600-000007000000}">
      <formula1>0</formula1>
      <formula2>13</formula2>
    </dataValidation>
    <dataValidation type="decimal" allowBlank="1" showInputMessage="1" showErrorMessage="1" errorTitle="Грешка при уносу податка" error="Неважећи податак. Молимо Вас да исправите." sqref="M11:M45" xr:uid="{00000000-0002-0000-0600-000008000000}">
      <formula1>0</formula1>
      <formula2>14</formula2>
    </dataValidation>
    <dataValidation type="custom" allowBlank="1" showInputMessage="1" showErrorMessage="1" errorTitle="Погрешан податак" error="Молимо Вас да разред упишете бројчано" sqref="C11:C45" xr:uid="{00000000-0002-0000-0600-000009000000}">
      <formula1>OR(C11=5,C11=6,C11=7,C11=8)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37" orientation="landscape" r:id="rId1"/>
  <headerFooter>
    <oddFooter>&amp;L&amp;T&amp;D&amp;RКОМИСИЈА: ________________________________________________________________________________________________________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Y45"/>
  <sheetViews>
    <sheetView zoomScale="50" zoomScaleNormal="50" workbookViewId="0">
      <selection activeCell="R11" sqref="R11"/>
    </sheetView>
  </sheetViews>
  <sheetFormatPr defaultColWidth="9.140625" defaultRowHeight="15" x14ac:dyDescent="0.25"/>
  <cols>
    <col min="1" max="1" width="8" style="14" customWidth="1"/>
    <col min="2" max="2" width="38.42578125" style="14" customWidth="1"/>
    <col min="3" max="3" width="12.5703125" style="14" customWidth="1"/>
    <col min="4" max="4" width="29.85546875" style="14" customWidth="1"/>
    <col min="5" max="5" width="32.85546875" style="14" customWidth="1"/>
    <col min="6" max="6" width="26.140625" style="14" customWidth="1"/>
    <col min="7" max="7" width="32" style="14" customWidth="1"/>
    <col min="8" max="8" width="36.42578125" style="14" customWidth="1"/>
    <col min="9" max="10" width="14.42578125" style="14" customWidth="1"/>
    <col min="11" max="11" width="10.85546875" style="14" customWidth="1"/>
    <col min="12" max="13" width="9.140625" style="14"/>
    <col min="14" max="14" width="9.5703125" style="14" customWidth="1"/>
    <col min="15" max="15" width="7.42578125" style="14" customWidth="1"/>
    <col min="16" max="17" width="8.5703125" style="14" customWidth="1"/>
    <col min="18" max="18" width="9.140625" style="14"/>
    <col min="19" max="19" width="7.42578125" style="14" customWidth="1"/>
    <col min="20" max="20" width="8.42578125" style="14" customWidth="1"/>
    <col min="21" max="21" width="7.5703125" style="14" customWidth="1"/>
    <col min="22" max="23" width="9.140625" style="14"/>
    <col min="24" max="24" width="12.42578125" style="14" bestFit="1" customWidth="1"/>
    <col min="25" max="16384" width="9.140625" style="14"/>
  </cols>
  <sheetData>
    <row r="1" spans="1:25" ht="28.5" x14ac:dyDescent="0.25">
      <c r="A1" s="89" t="s">
        <v>35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89"/>
      <c r="U1" s="89"/>
      <c r="V1" s="13"/>
      <c r="W1" s="13"/>
      <c r="X1" s="13"/>
      <c r="Y1" s="13"/>
    </row>
    <row r="2" spans="1:25" ht="23.25" customHeight="1" x14ac:dyDescent="0.25">
      <c r="A2" s="89" t="s">
        <v>81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  <c r="V2" s="13"/>
      <c r="W2" s="13"/>
      <c r="X2" s="13"/>
      <c r="Y2" s="13"/>
    </row>
    <row r="3" spans="1:25" ht="23.25" customHeight="1" x14ac:dyDescent="0.25">
      <c r="A3" s="89" t="s">
        <v>34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  <c r="U3" s="89"/>
      <c r="V3" s="15"/>
      <c r="W3" s="15"/>
      <c r="X3" s="15"/>
      <c r="Y3" s="15"/>
    </row>
    <row r="4" spans="1:25" ht="21.75" customHeight="1" x14ac:dyDescent="0.25">
      <c r="A4" s="89" t="s">
        <v>79</v>
      </c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</row>
    <row r="5" spans="1:25" ht="24.75" customHeight="1" x14ac:dyDescent="0.25">
      <c r="A5" s="89" t="s">
        <v>73</v>
      </c>
      <c r="B5" s="89"/>
      <c r="C5" s="89"/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</row>
    <row r="6" spans="1:25" ht="3" customHeight="1" thickBot="1" x14ac:dyDescent="0.3">
      <c r="A6" s="18"/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</row>
    <row r="7" spans="1:25" ht="27" customHeight="1" thickBot="1" x14ac:dyDescent="0.3">
      <c r="A7" s="90" t="s">
        <v>0</v>
      </c>
      <c r="B7" s="92" t="s">
        <v>1</v>
      </c>
      <c r="C7" s="102" t="s">
        <v>78</v>
      </c>
      <c r="D7" s="95" t="s">
        <v>2</v>
      </c>
      <c r="E7" s="95" t="s">
        <v>3</v>
      </c>
      <c r="F7" s="95" t="s">
        <v>4</v>
      </c>
      <c r="G7" s="95" t="s">
        <v>5</v>
      </c>
      <c r="H7" s="95" t="s">
        <v>6</v>
      </c>
      <c r="I7" s="70" t="s">
        <v>7</v>
      </c>
      <c r="J7" s="73" t="s">
        <v>24</v>
      </c>
      <c r="K7" s="74"/>
      <c r="L7" s="74"/>
      <c r="M7" s="74"/>
      <c r="N7" s="74"/>
      <c r="O7" s="74"/>
      <c r="P7" s="74"/>
      <c r="Q7" s="74"/>
      <c r="R7" s="75"/>
      <c r="S7" s="76" t="s">
        <v>29</v>
      </c>
      <c r="T7" s="76" t="s">
        <v>30</v>
      </c>
      <c r="U7" s="79" t="s">
        <v>32</v>
      </c>
    </row>
    <row r="8" spans="1:25" ht="34.5" customHeight="1" thickBot="1" x14ac:dyDescent="0.35">
      <c r="A8" s="91"/>
      <c r="B8" s="93"/>
      <c r="C8" s="103"/>
      <c r="D8" s="96"/>
      <c r="E8" s="96"/>
      <c r="F8" s="96"/>
      <c r="G8" s="96"/>
      <c r="H8" s="96"/>
      <c r="I8" s="71"/>
      <c r="J8" s="98" t="s">
        <v>33</v>
      </c>
      <c r="K8" s="99"/>
      <c r="L8" s="99"/>
      <c r="M8" s="99"/>
      <c r="N8" s="99"/>
      <c r="O8" s="84" t="s">
        <v>23</v>
      </c>
      <c r="P8" s="85"/>
      <c r="Q8" s="86"/>
      <c r="R8" s="87" t="s">
        <v>25</v>
      </c>
      <c r="S8" s="77"/>
      <c r="T8" s="77"/>
      <c r="U8" s="80"/>
    </row>
    <row r="9" spans="1:25" ht="346.5" customHeight="1" thickBot="1" x14ac:dyDescent="0.3">
      <c r="A9" s="91"/>
      <c r="B9" s="93"/>
      <c r="C9" s="103"/>
      <c r="D9" s="96"/>
      <c r="E9" s="96"/>
      <c r="F9" s="96"/>
      <c r="G9" s="96"/>
      <c r="H9" s="96"/>
      <c r="I9" s="104"/>
      <c r="J9" s="21" t="s">
        <v>60</v>
      </c>
      <c r="K9" s="22" t="s">
        <v>51</v>
      </c>
      <c r="L9" s="23" t="s">
        <v>74</v>
      </c>
      <c r="M9" s="23" t="s">
        <v>75</v>
      </c>
      <c r="N9" s="28" t="s">
        <v>76</v>
      </c>
      <c r="O9" s="19" t="s">
        <v>20</v>
      </c>
      <c r="P9" s="10" t="s">
        <v>21</v>
      </c>
      <c r="Q9" s="12" t="s">
        <v>22</v>
      </c>
      <c r="R9" s="88"/>
      <c r="S9" s="78"/>
      <c r="T9" s="78"/>
      <c r="U9" s="80"/>
    </row>
    <row r="10" spans="1:25" ht="29.25" customHeight="1" thickBot="1" x14ac:dyDescent="0.3">
      <c r="A10" s="91"/>
      <c r="B10" s="94"/>
      <c r="C10" s="103"/>
      <c r="D10" s="97"/>
      <c r="E10" s="97"/>
      <c r="F10" s="97"/>
      <c r="G10" s="97"/>
      <c r="H10" s="97"/>
      <c r="I10" s="105"/>
      <c r="J10" s="39" t="s">
        <v>61</v>
      </c>
      <c r="K10" s="40" t="s">
        <v>16</v>
      </c>
      <c r="L10" s="40" t="s">
        <v>66</v>
      </c>
      <c r="M10" s="40" t="s">
        <v>66</v>
      </c>
      <c r="N10" s="41" t="s">
        <v>77</v>
      </c>
      <c r="O10" s="32" t="s">
        <v>27</v>
      </c>
      <c r="P10" s="33" t="s">
        <v>28</v>
      </c>
      <c r="Q10" s="34" t="s">
        <v>28</v>
      </c>
      <c r="R10" s="35" t="s">
        <v>26</v>
      </c>
      <c r="S10" s="35" t="s">
        <v>26</v>
      </c>
      <c r="T10" s="36" t="s">
        <v>31</v>
      </c>
      <c r="U10" s="81"/>
    </row>
    <row r="11" spans="1:25" s="49" customFormat="1" ht="27" customHeight="1" x14ac:dyDescent="0.25">
      <c r="A11" s="42">
        <v>1</v>
      </c>
      <c r="B11" s="64" t="s">
        <v>100</v>
      </c>
      <c r="C11" s="42">
        <v>7</v>
      </c>
      <c r="D11" s="67" t="s">
        <v>101</v>
      </c>
      <c r="E11" s="42" t="s">
        <v>87</v>
      </c>
      <c r="F11" s="42" t="s">
        <v>87</v>
      </c>
      <c r="G11" s="42" t="s">
        <v>102</v>
      </c>
      <c r="H11" s="42" t="s">
        <v>103</v>
      </c>
      <c r="I11" s="64" t="s">
        <v>84</v>
      </c>
      <c r="J11" s="43">
        <v>3</v>
      </c>
      <c r="K11" s="44">
        <v>3</v>
      </c>
      <c r="L11" s="44">
        <v>15</v>
      </c>
      <c r="M11" s="44">
        <v>15</v>
      </c>
      <c r="N11" s="45">
        <v>9</v>
      </c>
      <c r="O11" s="46">
        <v>1</v>
      </c>
      <c r="P11" s="44">
        <v>2</v>
      </c>
      <c r="Q11" s="45">
        <v>2</v>
      </c>
      <c r="R11" s="47">
        <f t="shared" ref="R11:R45" si="0">SUM(J11:Q11)</f>
        <v>50</v>
      </c>
      <c r="S11" s="42">
        <v>24</v>
      </c>
      <c r="T11" s="47">
        <f>SUM(R11,S11)</f>
        <v>74</v>
      </c>
      <c r="U11" s="48" t="str">
        <f>IF(AND(R11&gt;0,S11&gt;=30,T11&gt;0),_xlfn.RANK.EQ(T11,$T$11:$T$45)+COUNTIFS($T$11:$T$45,T11, $R$11:$R$45, "&gt;"&amp;R11),"/")</f>
        <v>/</v>
      </c>
    </row>
    <row r="12" spans="1:25" s="49" customFormat="1" ht="27" customHeight="1" x14ac:dyDescent="0.25">
      <c r="A12" s="50">
        <v>2</v>
      </c>
      <c r="B12" s="65"/>
      <c r="C12" s="50"/>
      <c r="D12" s="68"/>
      <c r="E12" s="50"/>
      <c r="F12" s="50"/>
      <c r="G12" s="50"/>
      <c r="H12" s="50"/>
      <c r="I12" s="65"/>
      <c r="J12" s="51"/>
      <c r="K12" s="52"/>
      <c r="L12" s="52"/>
      <c r="M12" s="52"/>
      <c r="N12" s="53"/>
      <c r="O12" s="54"/>
      <c r="P12" s="52"/>
      <c r="Q12" s="53"/>
      <c r="R12" s="55">
        <f t="shared" si="0"/>
        <v>0</v>
      </c>
      <c r="S12" s="50"/>
      <c r="T12" s="55">
        <f>SUM(R12,S12)</f>
        <v>0</v>
      </c>
      <c r="U12" s="56" t="str">
        <f t="shared" ref="U12:U16" si="1">IF(AND(R12&gt;0,S12&gt;=30,T12&gt;0),_xlfn.RANK.EQ(T12,$T$11:$T$45)+COUNTIFS($T$11:$T$45,T12, $R$11:$R$45, "&gt;"&amp;R12),"/")</f>
        <v>/</v>
      </c>
    </row>
    <row r="13" spans="1:25" s="49" customFormat="1" ht="27" customHeight="1" x14ac:dyDescent="0.25">
      <c r="A13" s="50">
        <v>3</v>
      </c>
      <c r="B13" s="65"/>
      <c r="C13" s="50"/>
      <c r="D13" s="68"/>
      <c r="E13" s="50"/>
      <c r="F13" s="50"/>
      <c r="G13" s="50"/>
      <c r="H13" s="50"/>
      <c r="I13" s="65"/>
      <c r="J13" s="51"/>
      <c r="K13" s="52"/>
      <c r="L13" s="52"/>
      <c r="M13" s="52"/>
      <c r="N13" s="53"/>
      <c r="O13" s="54"/>
      <c r="P13" s="52"/>
      <c r="Q13" s="53"/>
      <c r="R13" s="55">
        <f t="shared" si="0"/>
        <v>0</v>
      </c>
      <c r="S13" s="50"/>
      <c r="T13" s="55">
        <f t="shared" ref="T13:T44" si="2">SUM(R13,S13)</f>
        <v>0</v>
      </c>
      <c r="U13" s="56" t="str">
        <f t="shared" si="1"/>
        <v>/</v>
      </c>
    </row>
    <row r="14" spans="1:25" s="49" customFormat="1" ht="27" customHeight="1" x14ac:dyDescent="0.25">
      <c r="A14" s="50">
        <v>4</v>
      </c>
      <c r="B14" s="65"/>
      <c r="C14" s="50"/>
      <c r="D14" s="68"/>
      <c r="E14" s="50"/>
      <c r="F14" s="50"/>
      <c r="G14" s="50"/>
      <c r="H14" s="50"/>
      <c r="I14" s="65"/>
      <c r="J14" s="51"/>
      <c r="K14" s="52"/>
      <c r="L14" s="52"/>
      <c r="M14" s="52"/>
      <c r="N14" s="53"/>
      <c r="O14" s="54"/>
      <c r="P14" s="52"/>
      <c r="Q14" s="53"/>
      <c r="R14" s="55">
        <f t="shared" si="0"/>
        <v>0</v>
      </c>
      <c r="S14" s="50"/>
      <c r="T14" s="55">
        <f t="shared" si="2"/>
        <v>0</v>
      </c>
      <c r="U14" s="56" t="str">
        <f t="shared" si="1"/>
        <v>/</v>
      </c>
    </row>
    <row r="15" spans="1:25" s="49" customFormat="1" ht="27" customHeight="1" x14ac:dyDescent="0.25">
      <c r="A15" s="50">
        <v>5</v>
      </c>
      <c r="B15" s="65"/>
      <c r="C15" s="50"/>
      <c r="D15" s="68"/>
      <c r="E15" s="50"/>
      <c r="F15" s="50"/>
      <c r="G15" s="50"/>
      <c r="H15" s="50"/>
      <c r="I15" s="65"/>
      <c r="J15" s="51"/>
      <c r="K15" s="52"/>
      <c r="L15" s="52"/>
      <c r="M15" s="52"/>
      <c r="N15" s="53"/>
      <c r="O15" s="54"/>
      <c r="P15" s="52"/>
      <c r="Q15" s="53"/>
      <c r="R15" s="55">
        <f t="shared" si="0"/>
        <v>0</v>
      </c>
      <c r="S15" s="50"/>
      <c r="T15" s="55">
        <f t="shared" si="2"/>
        <v>0</v>
      </c>
      <c r="U15" s="56" t="str">
        <f t="shared" si="1"/>
        <v>/</v>
      </c>
    </row>
    <row r="16" spans="1:25" s="49" customFormat="1" ht="27" customHeight="1" x14ac:dyDescent="0.25">
      <c r="A16" s="50">
        <v>6</v>
      </c>
      <c r="B16" s="65"/>
      <c r="C16" s="50"/>
      <c r="D16" s="68"/>
      <c r="E16" s="50"/>
      <c r="F16" s="50"/>
      <c r="G16" s="50"/>
      <c r="H16" s="50"/>
      <c r="I16" s="65"/>
      <c r="J16" s="51"/>
      <c r="K16" s="52"/>
      <c r="L16" s="52"/>
      <c r="M16" s="52"/>
      <c r="N16" s="53"/>
      <c r="O16" s="54"/>
      <c r="P16" s="52"/>
      <c r="Q16" s="53"/>
      <c r="R16" s="55">
        <f t="shared" si="0"/>
        <v>0</v>
      </c>
      <c r="S16" s="50"/>
      <c r="T16" s="55">
        <f t="shared" si="2"/>
        <v>0</v>
      </c>
      <c r="U16" s="56" t="str">
        <f t="shared" si="1"/>
        <v>/</v>
      </c>
    </row>
    <row r="17" spans="1:21" s="49" customFormat="1" ht="27" customHeight="1" x14ac:dyDescent="0.25">
      <c r="A17" s="50">
        <v>7</v>
      </c>
      <c r="B17" s="65"/>
      <c r="C17" s="50"/>
      <c r="D17" s="68"/>
      <c r="E17" s="50"/>
      <c r="F17" s="50"/>
      <c r="G17" s="50"/>
      <c r="H17" s="50"/>
      <c r="I17" s="65"/>
      <c r="J17" s="51"/>
      <c r="K17" s="52"/>
      <c r="L17" s="52"/>
      <c r="M17" s="52"/>
      <c r="N17" s="53"/>
      <c r="O17" s="54"/>
      <c r="P17" s="52"/>
      <c r="Q17" s="53"/>
      <c r="R17" s="55">
        <f t="shared" si="0"/>
        <v>0</v>
      </c>
      <c r="S17" s="50"/>
      <c r="T17" s="55">
        <f t="shared" si="2"/>
        <v>0</v>
      </c>
      <c r="U17" s="56" t="str">
        <f t="shared" ref="U17:U45" si="3">IF(AND(R17&gt;0,S17&gt;30,T17&gt;0),_xlfn.RANK.EQ(T17,$T$11:$T$45),"/")</f>
        <v>/</v>
      </c>
    </row>
    <row r="18" spans="1:21" s="49" customFormat="1" ht="27" customHeight="1" x14ac:dyDescent="0.25">
      <c r="A18" s="50">
        <v>8</v>
      </c>
      <c r="B18" s="65"/>
      <c r="C18" s="50"/>
      <c r="D18" s="68"/>
      <c r="E18" s="50"/>
      <c r="F18" s="50"/>
      <c r="G18" s="50"/>
      <c r="H18" s="50"/>
      <c r="I18" s="65"/>
      <c r="J18" s="51"/>
      <c r="K18" s="52"/>
      <c r="L18" s="52"/>
      <c r="M18" s="52"/>
      <c r="N18" s="53"/>
      <c r="O18" s="54"/>
      <c r="P18" s="52"/>
      <c r="Q18" s="53"/>
      <c r="R18" s="55">
        <f t="shared" si="0"/>
        <v>0</v>
      </c>
      <c r="S18" s="50"/>
      <c r="T18" s="55">
        <f t="shared" si="2"/>
        <v>0</v>
      </c>
      <c r="U18" s="56" t="str">
        <f t="shared" si="3"/>
        <v>/</v>
      </c>
    </row>
    <row r="19" spans="1:21" s="49" customFormat="1" ht="27" customHeight="1" x14ac:dyDescent="0.25">
      <c r="A19" s="50">
        <v>9</v>
      </c>
      <c r="B19" s="65"/>
      <c r="C19" s="50"/>
      <c r="D19" s="68"/>
      <c r="E19" s="50"/>
      <c r="F19" s="50"/>
      <c r="G19" s="50"/>
      <c r="H19" s="50"/>
      <c r="I19" s="65"/>
      <c r="J19" s="51"/>
      <c r="K19" s="52"/>
      <c r="L19" s="52"/>
      <c r="M19" s="52"/>
      <c r="N19" s="53"/>
      <c r="O19" s="54"/>
      <c r="P19" s="52"/>
      <c r="Q19" s="53"/>
      <c r="R19" s="55">
        <f t="shared" si="0"/>
        <v>0</v>
      </c>
      <c r="S19" s="50"/>
      <c r="T19" s="55">
        <f t="shared" si="2"/>
        <v>0</v>
      </c>
      <c r="U19" s="56" t="str">
        <f t="shared" si="3"/>
        <v>/</v>
      </c>
    </row>
    <row r="20" spans="1:21" s="49" customFormat="1" ht="27" customHeight="1" x14ac:dyDescent="0.25">
      <c r="A20" s="50">
        <v>10</v>
      </c>
      <c r="B20" s="65"/>
      <c r="C20" s="50"/>
      <c r="D20" s="68"/>
      <c r="E20" s="50"/>
      <c r="F20" s="50"/>
      <c r="G20" s="50"/>
      <c r="H20" s="50"/>
      <c r="I20" s="65"/>
      <c r="J20" s="51"/>
      <c r="K20" s="52"/>
      <c r="L20" s="52"/>
      <c r="M20" s="52"/>
      <c r="N20" s="53"/>
      <c r="O20" s="54"/>
      <c r="P20" s="52"/>
      <c r="Q20" s="53"/>
      <c r="R20" s="55">
        <f t="shared" si="0"/>
        <v>0</v>
      </c>
      <c r="S20" s="50"/>
      <c r="T20" s="55">
        <f t="shared" si="2"/>
        <v>0</v>
      </c>
      <c r="U20" s="56" t="str">
        <f t="shared" si="3"/>
        <v>/</v>
      </c>
    </row>
    <row r="21" spans="1:21" s="49" customFormat="1" ht="27" customHeight="1" x14ac:dyDescent="0.25">
      <c r="A21" s="50">
        <v>11</v>
      </c>
      <c r="B21" s="65"/>
      <c r="C21" s="50"/>
      <c r="D21" s="68"/>
      <c r="E21" s="50"/>
      <c r="F21" s="50"/>
      <c r="G21" s="50"/>
      <c r="H21" s="50"/>
      <c r="I21" s="65"/>
      <c r="J21" s="51"/>
      <c r="K21" s="52"/>
      <c r="L21" s="52"/>
      <c r="M21" s="52"/>
      <c r="N21" s="53"/>
      <c r="O21" s="54"/>
      <c r="P21" s="52"/>
      <c r="Q21" s="53"/>
      <c r="R21" s="55">
        <f t="shared" si="0"/>
        <v>0</v>
      </c>
      <c r="S21" s="50"/>
      <c r="T21" s="55">
        <f t="shared" si="2"/>
        <v>0</v>
      </c>
      <c r="U21" s="56" t="str">
        <f t="shared" si="3"/>
        <v>/</v>
      </c>
    </row>
    <row r="22" spans="1:21" s="49" customFormat="1" ht="27" customHeight="1" x14ac:dyDescent="0.25">
      <c r="A22" s="50">
        <v>12</v>
      </c>
      <c r="B22" s="65"/>
      <c r="C22" s="50"/>
      <c r="D22" s="68"/>
      <c r="E22" s="50"/>
      <c r="F22" s="50"/>
      <c r="G22" s="50"/>
      <c r="H22" s="50"/>
      <c r="I22" s="65"/>
      <c r="J22" s="51"/>
      <c r="K22" s="52"/>
      <c r="L22" s="52"/>
      <c r="M22" s="52"/>
      <c r="N22" s="53"/>
      <c r="O22" s="54"/>
      <c r="P22" s="52"/>
      <c r="Q22" s="53"/>
      <c r="R22" s="55">
        <f t="shared" si="0"/>
        <v>0</v>
      </c>
      <c r="S22" s="50"/>
      <c r="T22" s="55">
        <f t="shared" si="2"/>
        <v>0</v>
      </c>
      <c r="U22" s="56" t="str">
        <f t="shared" si="3"/>
        <v>/</v>
      </c>
    </row>
    <row r="23" spans="1:21" s="49" customFormat="1" ht="27" customHeight="1" x14ac:dyDescent="0.25">
      <c r="A23" s="50">
        <v>13</v>
      </c>
      <c r="B23" s="65"/>
      <c r="C23" s="50"/>
      <c r="D23" s="68"/>
      <c r="E23" s="50"/>
      <c r="F23" s="50"/>
      <c r="G23" s="50"/>
      <c r="H23" s="50"/>
      <c r="I23" s="65"/>
      <c r="J23" s="51"/>
      <c r="K23" s="52"/>
      <c r="L23" s="52"/>
      <c r="M23" s="52"/>
      <c r="N23" s="53"/>
      <c r="O23" s="54"/>
      <c r="P23" s="52"/>
      <c r="Q23" s="53"/>
      <c r="R23" s="55">
        <f t="shared" si="0"/>
        <v>0</v>
      </c>
      <c r="S23" s="50"/>
      <c r="T23" s="55">
        <f t="shared" si="2"/>
        <v>0</v>
      </c>
      <c r="U23" s="56" t="str">
        <f t="shared" si="3"/>
        <v>/</v>
      </c>
    </row>
    <row r="24" spans="1:21" s="49" customFormat="1" ht="27" customHeight="1" x14ac:dyDescent="0.25">
      <c r="A24" s="50">
        <v>14</v>
      </c>
      <c r="B24" s="65"/>
      <c r="C24" s="50"/>
      <c r="D24" s="68"/>
      <c r="E24" s="50"/>
      <c r="F24" s="50"/>
      <c r="G24" s="50"/>
      <c r="H24" s="50"/>
      <c r="I24" s="65"/>
      <c r="J24" s="51"/>
      <c r="K24" s="52"/>
      <c r="L24" s="52"/>
      <c r="M24" s="52"/>
      <c r="N24" s="53"/>
      <c r="O24" s="54"/>
      <c r="P24" s="52"/>
      <c r="Q24" s="53"/>
      <c r="R24" s="55">
        <f t="shared" si="0"/>
        <v>0</v>
      </c>
      <c r="S24" s="50"/>
      <c r="T24" s="55">
        <f t="shared" si="2"/>
        <v>0</v>
      </c>
      <c r="U24" s="56" t="str">
        <f t="shared" si="3"/>
        <v>/</v>
      </c>
    </row>
    <row r="25" spans="1:21" s="49" customFormat="1" ht="27" customHeight="1" x14ac:dyDescent="0.25">
      <c r="A25" s="50">
        <v>15</v>
      </c>
      <c r="B25" s="65"/>
      <c r="C25" s="50"/>
      <c r="D25" s="68"/>
      <c r="E25" s="50"/>
      <c r="F25" s="50"/>
      <c r="G25" s="50"/>
      <c r="H25" s="50"/>
      <c r="I25" s="65"/>
      <c r="J25" s="51"/>
      <c r="K25" s="52"/>
      <c r="L25" s="52"/>
      <c r="M25" s="52"/>
      <c r="N25" s="53"/>
      <c r="O25" s="54"/>
      <c r="P25" s="52"/>
      <c r="Q25" s="53"/>
      <c r="R25" s="55">
        <f t="shared" si="0"/>
        <v>0</v>
      </c>
      <c r="S25" s="50"/>
      <c r="T25" s="55">
        <f t="shared" si="2"/>
        <v>0</v>
      </c>
      <c r="U25" s="56" t="str">
        <f t="shared" si="3"/>
        <v>/</v>
      </c>
    </row>
    <row r="26" spans="1:21" s="49" customFormat="1" ht="27" customHeight="1" x14ac:dyDescent="0.25">
      <c r="A26" s="50">
        <v>16</v>
      </c>
      <c r="B26" s="65"/>
      <c r="C26" s="50"/>
      <c r="D26" s="68"/>
      <c r="E26" s="50"/>
      <c r="F26" s="50"/>
      <c r="G26" s="50"/>
      <c r="H26" s="50"/>
      <c r="I26" s="65"/>
      <c r="J26" s="51"/>
      <c r="K26" s="52"/>
      <c r="L26" s="52"/>
      <c r="M26" s="52"/>
      <c r="N26" s="53"/>
      <c r="O26" s="54"/>
      <c r="P26" s="52"/>
      <c r="Q26" s="53"/>
      <c r="R26" s="55">
        <f t="shared" si="0"/>
        <v>0</v>
      </c>
      <c r="S26" s="50"/>
      <c r="T26" s="55">
        <f t="shared" si="2"/>
        <v>0</v>
      </c>
      <c r="U26" s="56" t="str">
        <f t="shared" si="3"/>
        <v>/</v>
      </c>
    </row>
    <row r="27" spans="1:21" s="49" customFormat="1" ht="27" customHeight="1" x14ac:dyDescent="0.25">
      <c r="A27" s="50">
        <v>17</v>
      </c>
      <c r="B27" s="65"/>
      <c r="C27" s="50"/>
      <c r="D27" s="68"/>
      <c r="E27" s="50"/>
      <c r="F27" s="50"/>
      <c r="G27" s="50"/>
      <c r="H27" s="50"/>
      <c r="I27" s="65"/>
      <c r="J27" s="51"/>
      <c r="K27" s="52"/>
      <c r="L27" s="52"/>
      <c r="M27" s="52"/>
      <c r="N27" s="53"/>
      <c r="O27" s="54"/>
      <c r="P27" s="52"/>
      <c r="Q27" s="53"/>
      <c r="R27" s="55">
        <f t="shared" si="0"/>
        <v>0</v>
      </c>
      <c r="S27" s="50"/>
      <c r="T27" s="55">
        <f t="shared" si="2"/>
        <v>0</v>
      </c>
      <c r="U27" s="56" t="str">
        <f t="shared" si="3"/>
        <v>/</v>
      </c>
    </row>
    <row r="28" spans="1:21" s="49" customFormat="1" ht="27" customHeight="1" x14ac:dyDescent="0.25">
      <c r="A28" s="50">
        <v>18</v>
      </c>
      <c r="B28" s="65"/>
      <c r="C28" s="50"/>
      <c r="D28" s="68"/>
      <c r="E28" s="50"/>
      <c r="F28" s="50"/>
      <c r="G28" s="50"/>
      <c r="H28" s="50"/>
      <c r="I28" s="65"/>
      <c r="J28" s="51"/>
      <c r="K28" s="52"/>
      <c r="L28" s="52"/>
      <c r="M28" s="52"/>
      <c r="N28" s="53"/>
      <c r="O28" s="54"/>
      <c r="P28" s="52"/>
      <c r="Q28" s="53"/>
      <c r="R28" s="55">
        <f t="shared" si="0"/>
        <v>0</v>
      </c>
      <c r="S28" s="50"/>
      <c r="T28" s="55">
        <f t="shared" si="2"/>
        <v>0</v>
      </c>
      <c r="U28" s="56" t="str">
        <f t="shared" si="3"/>
        <v>/</v>
      </c>
    </row>
    <row r="29" spans="1:21" s="49" customFormat="1" ht="27" customHeight="1" x14ac:dyDescent="0.25">
      <c r="A29" s="50">
        <v>19</v>
      </c>
      <c r="B29" s="65"/>
      <c r="C29" s="50"/>
      <c r="D29" s="68"/>
      <c r="E29" s="50"/>
      <c r="F29" s="50"/>
      <c r="G29" s="50"/>
      <c r="H29" s="50"/>
      <c r="I29" s="65"/>
      <c r="J29" s="51"/>
      <c r="K29" s="52"/>
      <c r="L29" s="52"/>
      <c r="M29" s="52"/>
      <c r="N29" s="53"/>
      <c r="O29" s="54"/>
      <c r="P29" s="52"/>
      <c r="Q29" s="53"/>
      <c r="R29" s="55">
        <f t="shared" si="0"/>
        <v>0</v>
      </c>
      <c r="S29" s="50"/>
      <c r="T29" s="55">
        <f t="shared" si="2"/>
        <v>0</v>
      </c>
      <c r="U29" s="56" t="str">
        <f t="shared" si="3"/>
        <v>/</v>
      </c>
    </row>
    <row r="30" spans="1:21" s="49" customFormat="1" ht="27" customHeight="1" x14ac:dyDescent="0.25">
      <c r="A30" s="50">
        <v>20</v>
      </c>
      <c r="B30" s="65"/>
      <c r="C30" s="50"/>
      <c r="D30" s="68"/>
      <c r="E30" s="50"/>
      <c r="F30" s="50"/>
      <c r="G30" s="50"/>
      <c r="H30" s="50"/>
      <c r="I30" s="65"/>
      <c r="J30" s="51"/>
      <c r="K30" s="52"/>
      <c r="L30" s="52"/>
      <c r="M30" s="52"/>
      <c r="N30" s="53"/>
      <c r="O30" s="54"/>
      <c r="P30" s="52"/>
      <c r="Q30" s="53"/>
      <c r="R30" s="55">
        <f t="shared" si="0"/>
        <v>0</v>
      </c>
      <c r="S30" s="50"/>
      <c r="T30" s="55">
        <f t="shared" si="2"/>
        <v>0</v>
      </c>
      <c r="U30" s="56" t="str">
        <f t="shared" si="3"/>
        <v>/</v>
      </c>
    </row>
    <row r="31" spans="1:21" s="49" customFormat="1" ht="27" customHeight="1" x14ac:dyDescent="0.25">
      <c r="A31" s="50">
        <v>21</v>
      </c>
      <c r="B31" s="65"/>
      <c r="C31" s="50"/>
      <c r="D31" s="68"/>
      <c r="E31" s="50"/>
      <c r="F31" s="50"/>
      <c r="G31" s="50"/>
      <c r="H31" s="50"/>
      <c r="I31" s="65"/>
      <c r="J31" s="51"/>
      <c r="K31" s="52"/>
      <c r="L31" s="52"/>
      <c r="M31" s="52"/>
      <c r="N31" s="53"/>
      <c r="O31" s="54"/>
      <c r="P31" s="52"/>
      <c r="Q31" s="53"/>
      <c r="R31" s="55">
        <f t="shared" si="0"/>
        <v>0</v>
      </c>
      <c r="S31" s="50"/>
      <c r="T31" s="55">
        <f t="shared" si="2"/>
        <v>0</v>
      </c>
      <c r="U31" s="56" t="str">
        <f t="shared" si="3"/>
        <v>/</v>
      </c>
    </row>
    <row r="32" spans="1:21" s="49" customFormat="1" ht="27" customHeight="1" x14ac:dyDescent="0.25">
      <c r="A32" s="50">
        <v>22</v>
      </c>
      <c r="B32" s="65"/>
      <c r="C32" s="50"/>
      <c r="D32" s="68"/>
      <c r="E32" s="50"/>
      <c r="F32" s="50"/>
      <c r="G32" s="50"/>
      <c r="H32" s="50"/>
      <c r="I32" s="65"/>
      <c r="J32" s="51"/>
      <c r="K32" s="52"/>
      <c r="L32" s="52"/>
      <c r="M32" s="52"/>
      <c r="N32" s="53"/>
      <c r="O32" s="54"/>
      <c r="P32" s="52"/>
      <c r="Q32" s="53"/>
      <c r="R32" s="55">
        <f t="shared" si="0"/>
        <v>0</v>
      </c>
      <c r="S32" s="50"/>
      <c r="T32" s="55">
        <f t="shared" si="2"/>
        <v>0</v>
      </c>
      <c r="U32" s="56" t="str">
        <f t="shared" si="3"/>
        <v>/</v>
      </c>
    </row>
    <row r="33" spans="1:21" s="49" customFormat="1" ht="27" customHeight="1" x14ac:dyDescent="0.25">
      <c r="A33" s="50">
        <v>23</v>
      </c>
      <c r="B33" s="65"/>
      <c r="C33" s="50"/>
      <c r="D33" s="68"/>
      <c r="E33" s="50"/>
      <c r="F33" s="50"/>
      <c r="G33" s="50"/>
      <c r="H33" s="50"/>
      <c r="I33" s="65"/>
      <c r="J33" s="51"/>
      <c r="K33" s="52"/>
      <c r="L33" s="52"/>
      <c r="M33" s="52"/>
      <c r="N33" s="53"/>
      <c r="O33" s="54"/>
      <c r="P33" s="52"/>
      <c r="Q33" s="53"/>
      <c r="R33" s="55">
        <f t="shared" si="0"/>
        <v>0</v>
      </c>
      <c r="S33" s="50"/>
      <c r="T33" s="55">
        <f t="shared" si="2"/>
        <v>0</v>
      </c>
      <c r="U33" s="56" t="str">
        <f t="shared" si="3"/>
        <v>/</v>
      </c>
    </row>
    <row r="34" spans="1:21" s="49" customFormat="1" ht="27" customHeight="1" x14ac:dyDescent="0.25">
      <c r="A34" s="50">
        <v>24</v>
      </c>
      <c r="B34" s="65"/>
      <c r="C34" s="50"/>
      <c r="D34" s="68"/>
      <c r="E34" s="50"/>
      <c r="F34" s="50"/>
      <c r="G34" s="50"/>
      <c r="H34" s="50"/>
      <c r="I34" s="65"/>
      <c r="J34" s="51"/>
      <c r="K34" s="52"/>
      <c r="L34" s="52"/>
      <c r="M34" s="52"/>
      <c r="N34" s="53"/>
      <c r="O34" s="54"/>
      <c r="P34" s="52"/>
      <c r="Q34" s="53"/>
      <c r="R34" s="55">
        <f t="shared" si="0"/>
        <v>0</v>
      </c>
      <c r="S34" s="50"/>
      <c r="T34" s="55">
        <f t="shared" si="2"/>
        <v>0</v>
      </c>
      <c r="U34" s="56" t="str">
        <f t="shared" si="3"/>
        <v>/</v>
      </c>
    </row>
    <row r="35" spans="1:21" s="49" customFormat="1" ht="27" customHeight="1" x14ac:dyDescent="0.25">
      <c r="A35" s="50">
        <v>25</v>
      </c>
      <c r="B35" s="65"/>
      <c r="C35" s="50"/>
      <c r="D35" s="68"/>
      <c r="E35" s="50"/>
      <c r="F35" s="50"/>
      <c r="G35" s="50"/>
      <c r="H35" s="50"/>
      <c r="I35" s="65"/>
      <c r="J35" s="51"/>
      <c r="K35" s="52"/>
      <c r="L35" s="52"/>
      <c r="M35" s="52"/>
      <c r="N35" s="53"/>
      <c r="O35" s="54"/>
      <c r="P35" s="52"/>
      <c r="Q35" s="53"/>
      <c r="R35" s="55">
        <f t="shared" si="0"/>
        <v>0</v>
      </c>
      <c r="S35" s="50"/>
      <c r="T35" s="55">
        <f t="shared" si="2"/>
        <v>0</v>
      </c>
      <c r="U35" s="56" t="str">
        <f t="shared" si="3"/>
        <v>/</v>
      </c>
    </row>
    <row r="36" spans="1:21" s="49" customFormat="1" ht="27" customHeight="1" x14ac:dyDescent="0.25">
      <c r="A36" s="50">
        <v>26</v>
      </c>
      <c r="B36" s="65"/>
      <c r="C36" s="50"/>
      <c r="D36" s="68"/>
      <c r="E36" s="50"/>
      <c r="F36" s="50"/>
      <c r="G36" s="50"/>
      <c r="H36" s="50"/>
      <c r="I36" s="65"/>
      <c r="J36" s="51"/>
      <c r="K36" s="52"/>
      <c r="L36" s="52"/>
      <c r="M36" s="52"/>
      <c r="N36" s="53"/>
      <c r="O36" s="54"/>
      <c r="P36" s="52"/>
      <c r="Q36" s="53"/>
      <c r="R36" s="55">
        <f t="shared" si="0"/>
        <v>0</v>
      </c>
      <c r="S36" s="50"/>
      <c r="T36" s="55">
        <f t="shared" si="2"/>
        <v>0</v>
      </c>
      <c r="U36" s="56" t="str">
        <f t="shared" si="3"/>
        <v>/</v>
      </c>
    </row>
    <row r="37" spans="1:21" s="49" customFormat="1" ht="27" customHeight="1" x14ac:dyDescent="0.25">
      <c r="A37" s="50">
        <v>27</v>
      </c>
      <c r="B37" s="65"/>
      <c r="C37" s="50"/>
      <c r="D37" s="68"/>
      <c r="E37" s="50"/>
      <c r="F37" s="50"/>
      <c r="G37" s="50"/>
      <c r="H37" s="50"/>
      <c r="I37" s="65"/>
      <c r="J37" s="51"/>
      <c r="K37" s="52"/>
      <c r="L37" s="52"/>
      <c r="M37" s="52"/>
      <c r="N37" s="53"/>
      <c r="O37" s="54"/>
      <c r="P37" s="52"/>
      <c r="Q37" s="53"/>
      <c r="R37" s="55">
        <f t="shared" si="0"/>
        <v>0</v>
      </c>
      <c r="S37" s="50"/>
      <c r="T37" s="55">
        <f t="shared" si="2"/>
        <v>0</v>
      </c>
      <c r="U37" s="56" t="str">
        <f t="shared" si="3"/>
        <v>/</v>
      </c>
    </row>
    <row r="38" spans="1:21" s="49" customFormat="1" ht="27" customHeight="1" x14ac:dyDescent="0.25">
      <c r="A38" s="50">
        <v>28</v>
      </c>
      <c r="B38" s="65"/>
      <c r="C38" s="50"/>
      <c r="D38" s="68"/>
      <c r="E38" s="50"/>
      <c r="F38" s="50"/>
      <c r="G38" s="50"/>
      <c r="H38" s="50"/>
      <c r="I38" s="65"/>
      <c r="J38" s="51"/>
      <c r="K38" s="52"/>
      <c r="L38" s="52"/>
      <c r="M38" s="52"/>
      <c r="N38" s="53"/>
      <c r="O38" s="54"/>
      <c r="P38" s="52"/>
      <c r="Q38" s="53"/>
      <c r="R38" s="55">
        <f t="shared" si="0"/>
        <v>0</v>
      </c>
      <c r="S38" s="50"/>
      <c r="T38" s="55">
        <f t="shared" si="2"/>
        <v>0</v>
      </c>
      <c r="U38" s="56" t="str">
        <f t="shared" si="3"/>
        <v>/</v>
      </c>
    </row>
    <row r="39" spans="1:21" s="49" customFormat="1" ht="27" customHeight="1" x14ac:dyDescent="0.25">
      <c r="A39" s="50">
        <v>29</v>
      </c>
      <c r="B39" s="65"/>
      <c r="C39" s="50"/>
      <c r="D39" s="68"/>
      <c r="E39" s="50"/>
      <c r="F39" s="50"/>
      <c r="G39" s="50"/>
      <c r="H39" s="50"/>
      <c r="I39" s="65"/>
      <c r="J39" s="51"/>
      <c r="K39" s="52"/>
      <c r="L39" s="52"/>
      <c r="M39" s="52"/>
      <c r="N39" s="53"/>
      <c r="O39" s="54"/>
      <c r="P39" s="52"/>
      <c r="Q39" s="53"/>
      <c r="R39" s="55">
        <f t="shared" si="0"/>
        <v>0</v>
      </c>
      <c r="S39" s="50"/>
      <c r="T39" s="55">
        <f t="shared" si="2"/>
        <v>0</v>
      </c>
      <c r="U39" s="56" t="str">
        <f t="shared" si="3"/>
        <v>/</v>
      </c>
    </row>
    <row r="40" spans="1:21" s="49" customFormat="1" ht="27" customHeight="1" x14ac:dyDescent="0.25">
      <c r="A40" s="50">
        <v>30</v>
      </c>
      <c r="B40" s="65"/>
      <c r="C40" s="50"/>
      <c r="D40" s="68"/>
      <c r="E40" s="50"/>
      <c r="F40" s="50"/>
      <c r="G40" s="50"/>
      <c r="H40" s="50"/>
      <c r="I40" s="65"/>
      <c r="J40" s="51"/>
      <c r="K40" s="52"/>
      <c r="L40" s="52"/>
      <c r="M40" s="52"/>
      <c r="N40" s="53"/>
      <c r="O40" s="54"/>
      <c r="P40" s="52"/>
      <c r="Q40" s="53"/>
      <c r="R40" s="55">
        <f t="shared" si="0"/>
        <v>0</v>
      </c>
      <c r="S40" s="50"/>
      <c r="T40" s="55">
        <f t="shared" si="2"/>
        <v>0</v>
      </c>
      <c r="U40" s="56" t="str">
        <f t="shared" si="3"/>
        <v>/</v>
      </c>
    </row>
    <row r="41" spans="1:21" s="49" customFormat="1" ht="27" customHeight="1" x14ac:dyDescent="0.25">
      <c r="A41" s="50">
        <v>31</v>
      </c>
      <c r="B41" s="65"/>
      <c r="C41" s="50"/>
      <c r="D41" s="68"/>
      <c r="E41" s="50"/>
      <c r="F41" s="50"/>
      <c r="G41" s="50"/>
      <c r="H41" s="50"/>
      <c r="I41" s="65"/>
      <c r="J41" s="51"/>
      <c r="K41" s="52"/>
      <c r="L41" s="52"/>
      <c r="M41" s="52"/>
      <c r="N41" s="53"/>
      <c r="O41" s="54"/>
      <c r="P41" s="52"/>
      <c r="Q41" s="53"/>
      <c r="R41" s="55">
        <f t="shared" si="0"/>
        <v>0</v>
      </c>
      <c r="S41" s="50"/>
      <c r="T41" s="55">
        <f t="shared" si="2"/>
        <v>0</v>
      </c>
      <c r="U41" s="56" t="str">
        <f t="shared" si="3"/>
        <v>/</v>
      </c>
    </row>
    <row r="42" spans="1:21" s="49" customFormat="1" ht="27" customHeight="1" x14ac:dyDescent="0.25">
      <c r="A42" s="50">
        <v>32</v>
      </c>
      <c r="B42" s="65"/>
      <c r="C42" s="50"/>
      <c r="D42" s="68"/>
      <c r="E42" s="50"/>
      <c r="F42" s="50"/>
      <c r="G42" s="50"/>
      <c r="H42" s="50"/>
      <c r="I42" s="65"/>
      <c r="J42" s="51"/>
      <c r="K42" s="52"/>
      <c r="L42" s="52"/>
      <c r="M42" s="52"/>
      <c r="N42" s="53"/>
      <c r="O42" s="54"/>
      <c r="P42" s="52"/>
      <c r="Q42" s="53"/>
      <c r="R42" s="55">
        <f t="shared" si="0"/>
        <v>0</v>
      </c>
      <c r="S42" s="50"/>
      <c r="T42" s="55">
        <f t="shared" si="2"/>
        <v>0</v>
      </c>
      <c r="U42" s="56" t="str">
        <f t="shared" si="3"/>
        <v>/</v>
      </c>
    </row>
    <row r="43" spans="1:21" s="49" customFormat="1" ht="27" customHeight="1" x14ac:dyDescent="0.25">
      <c r="A43" s="50">
        <v>33</v>
      </c>
      <c r="B43" s="65"/>
      <c r="C43" s="50"/>
      <c r="D43" s="68"/>
      <c r="E43" s="50"/>
      <c r="F43" s="50"/>
      <c r="G43" s="50"/>
      <c r="H43" s="50"/>
      <c r="I43" s="65"/>
      <c r="J43" s="51"/>
      <c r="K43" s="52"/>
      <c r="L43" s="52"/>
      <c r="M43" s="52"/>
      <c r="N43" s="53"/>
      <c r="O43" s="54"/>
      <c r="P43" s="52"/>
      <c r="Q43" s="53"/>
      <c r="R43" s="55">
        <f t="shared" si="0"/>
        <v>0</v>
      </c>
      <c r="S43" s="50"/>
      <c r="T43" s="55">
        <f t="shared" si="2"/>
        <v>0</v>
      </c>
      <c r="U43" s="56" t="str">
        <f t="shared" si="3"/>
        <v>/</v>
      </c>
    </row>
    <row r="44" spans="1:21" s="49" customFormat="1" ht="27" customHeight="1" x14ac:dyDescent="0.25">
      <c r="A44" s="50">
        <v>34</v>
      </c>
      <c r="B44" s="65"/>
      <c r="C44" s="50"/>
      <c r="D44" s="68"/>
      <c r="E44" s="50"/>
      <c r="F44" s="50"/>
      <c r="G44" s="50"/>
      <c r="H44" s="50"/>
      <c r="I44" s="65"/>
      <c r="J44" s="51"/>
      <c r="K44" s="52"/>
      <c r="L44" s="52"/>
      <c r="M44" s="52"/>
      <c r="N44" s="53"/>
      <c r="O44" s="54"/>
      <c r="P44" s="52"/>
      <c r="Q44" s="53"/>
      <c r="R44" s="55">
        <f t="shared" si="0"/>
        <v>0</v>
      </c>
      <c r="S44" s="50"/>
      <c r="T44" s="55">
        <f t="shared" si="2"/>
        <v>0</v>
      </c>
      <c r="U44" s="56" t="str">
        <f t="shared" si="3"/>
        <v>/</v>
      </c>
    </row>
    <row r="45" spans="1:21" s="49" customFormat="1" ht="27" customHeight="1" thickBot="1" x14ac:dyDescent="0.3">
      <c r="A45" s="57">
        <v>35</v>
      </c>
      <c r="B45" s="66"/>
      <c r="C45" s="57"/>
      <c r="D45" s="69"/>
      <c r="E45" s="57"/>
      <c r="F45" s="57"/>
      <c r="G45" s="57"/>
      <c r="H45" s="57"/>
      <c r="I45" s="66"/>
      <c r="J45" s="58"/>
      <c r="K45" s="59"/>
      <c r="L45" s="59"/>
      <c r="M45" s="59"/>
      <c r="N45" s="60"/>
      <c r="O45" s="61"/>
      <c r="P45" s="59"/>
      <c r="Q45" s="60"/>
      <c r="R45" s="62">
        <f t="shared" si="0"/>
        <v>0</v>
      </c>
      <c r="S45" s="57"/>
      <c r="T45" s="62">
        <f>SUM(R45,S45)</f>
        <v>0</v>
      </c>
      <c r="U45" s="63" t="str">
        <f t="shared" si="3"/>
        <v>/</v>
      </c>
    </row>
  </sheetData>
  <mergeCells count="21">
    <mergeCell ref="U7:U10"/>
    <mergeCell ref="J8:N8"/>
    <mergeCell ref="O8:Q8"/>
    <mergeCell ref="R8:R9"/>
    <mergeCell ref="C7:C10"/>
    <mergeCell ref="G7:G10"/>
    <mergeCell ref="H7:H10"/>
    <mergeCell ref="I7:I10"/>
    <mergeCell ref="J7:R7"/>
    <mergeCell ref="S7:S9"/>
    <mergeCell ref="T7:T9"/>
    <mergeCell ref="A1:U1"/>
    <mergeCell ref="A2:U2"/>
    <mergeCell ref="A3:U3"/>
    <mergeCell ref="A4:U4"/>
    <mergeCell ref="A5:U5"/>
    <mergeCell ref="A7:A10"/>
    <mergeCell ref="B7:B10"/>
    <mergeCell ref="D7:D10"/>
    <mergeCell ref="E7:E10"/>
    <mergeCell ref="F7:F10"/>
  </mergeCells>
  <conditionalFormatting sqref="S11:S45">
    <cfRule type="containsBlanks" priority="1" stopIfTrue="1">
      <formula>LEN(TRIM(S11))=0</formula>
    </cfRule>
    <cfRule type="cellIs" dxfId="0" priority="2" operator="lessThan">
      <formula>30</formula>
    </cfRule>
  </conditionalFormatting>
  <dataValidations count="10">
    <dataValidation type="decimal" allowBlank="1" showInputMessage="1" showErrorMessage="1" errorTitle="Грешка при уносу податка" error="Неважећи податак. Молимо Вас да исправите." sqref="M11:M45" xr:uid="{00000000-0002-0000-0700-000000000000}">
      <formula1>0</formula1>
      <formula2>15</formula2>
    </dataValidation>
    <dataValidation type="decimal" showInputMessage="1" showErrorMessage="1" errorTitle="Грешка при уносу податка" error="Неважећи податак. Молимо Вас да исправите." sqref="L11:L45" xr:uid="{00000000-0002-0000-0700-000001000000}">
      <formula1>0</formula1>
      <formula2>15</formula2>
    </dataValidation>
    <dataValidation type="decimal" showInputMessage="1" showErrorMessage="1" errorTitle="Грешка при уносу податка" error="Неважећи податак. Молимо Вас да исправите." sqref="N11:N45" xr:uid="{00000000-0002-0000-0700-000002000000}">
      <formula1>0</formula1>
      <formula2>9</formula2>
    </dataValidation>
    <dataValidation type="decimal" allowBlank="1" showInputMessage="1" showErrorMessage="1" errorTitle="Грешка при уносу податка" error="Неважећи податак. Молимо Вас да исправите." sqref="S11:S45" xr:uid="{00000000-0002-0000-0700-000003000000}">
      <formula1>0</formula1>
      <formula2>50</formula2>
    </dataValidation>
    <dataValidation type="decimal" allowBlank="1" showInputMessage="1" showErrorMessage="1" errorTitle="Грешка при уносу податка" error="Неважећи податак. Молимо Вас да исправите." sqref="Q11:Q45" xr:uid="{00000000-0002-0000-0700-000004000000}">
      <formula1>0</formula1>
      <formula2>2</formula2>
    </dataValidation>
    <dataValidation type="decimal" showInputMessage="1" showErrorMessage="1" errorTitle="Грешка при уносу податка" error="Неважећи податак. Молимо Вас да исправите." sqref="P11:P45" xr:uid="{00000000-0002-0000-0700-000005000000}">
      <formula1>0</formula1>
      <formula2>2</formula2>
    </dataValidation>
    <dataValidation type="decimal" showInputMessage="1" showErrorMessage="1" errorTitle="Грешка при уносу податка" error="Неважећи податак. Молимо Вас да исправите." sqref="O11:O45" xr:uid="{00000000-0002-0000-0700-000006000000}">
      <formula1>0</formula1>
      <formula2>1</formula2>
    </dataValidation>
    <dataValidation type="decimal" showInputMessage="1" showErrorMessage="1" errorTitle="Грешка при уносу податка" error="Неважећи податак. Молимо Вас да исправите." sqref="K11:K45" xr:uid="{00000000-0002-0000-0700-000007000000}">
      <formula1>0</formula1>
      <formula2>3</formula2>
    </dataValidation>
    <dataValidation type="custom" showInputMessage="1" showErrorMessage="1" errorTitle="Грешка при уносу податка" error="Неважећи податак. Молимо Вас да исправите." sqref="J11:J45" xr:uid="{00000000-0002-0000-0700-000008000000}">
      <formula1>OR(J11=0,J11=3)</formula1>
    </dataValidation>
    <dataValidation type="custom" allowBlank="1" showInputMessage="1" showErrorMessage="1" errorTitle="Погрешан податак" error="Молимо Вас да разред упишете бројчано" sqref="C11:C45" xr:uid="{00000000-0002-0000-0700-000009000000}">
      <formula1>OR(C11=5,C11=6,C11=7,C11=8)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37" orientation="landscape" r:id="rId1"/>
  <headerFooter>
    <oddFooter>&amp;L&amp;T&amp;D&amp;RКОМИСИЈА: ________________________________________________________________________________________________________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8</vt:i4>
      </vt:variant>
    </vt:vector>
  </HeadingPairs>
  <TitlesOfParts>
    <vt:vector size="16" baseType="lpstr">
      <vt:lpstr>Пети разред</vt:lpstr>
      <vt:lpstr>Шести разред</vt:lpstr>
      <vt:lpstr>Седми разред </vt:lpstr>
      <vt:lpstr>Осми разред</vt:lpstr>
      <vt:lpstr>Ауто моделарство</vt:lpstr>
      <vt:lpstr>Бродо моделарство</vt:lpstr>
      <vt:lpstr>Авио моделарство</vt:lpstr>
      <vt:lpstr>Ракетно моделарство</vt:lpstr>
      <vt:lpstr>'Авио моделарство'!Print_Area</vt:lpstr>
      <vt:lpstr>'Ауто моделарство'!Print_Area</vt:lpstr>
      <vt:lpstr>'Бродо моделарство'!Print_Area</vt:lpstr>
      <vt:lpstr>'Осми разред'!Print_Area</vt:lpstr>
      <vt:lpstr>'Пети разред'!Print_Area</vt:lpstr>
      <vt:lpstr>'Ракетно моделарство'!Print_Area</vt:lpstr>
      <vt:lpstr>'Седми разред '!Print_Area</vt:lpstr>
      <vt:lpstr>'Шести разред'!Print_Area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TiT</dc:creator>
  <cp:lastModifiedBy>Windows 10</cp:lastModifiedBy>
  <cp:lastPrinted>2026-02-08T11:50:20Z</cp:lastPrinted>
  <dcterms:created xsi:type="dcterms:W3CDTF">2026-01-22T19:09:55Z</dcterms:created>
  <dcterms:modified xsi:type="dcterms:W3CDTF">2026-02-08T12:57:31Z</dcterms:modified>
</cp:coreProperties>
</file>